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омм. предл. (Структура НМЦ)" sheetId="1" state="visible" r:id="rId1"/>
  </sheets>
  <calcPr/>
</workbook>
</file>

<file path=xl/sharedStrings.xml><?xml version="1.0" encoding="utf-8"?>
<sst xmlns="http://schemas.openxmlformats.org/spreadsheetml/2006/main" count="81" uniqueCount="81">
  <si>
    <t xml:space="preserve">Приложение 1 к Письму о подаче оферты</t>
  </si>
  <si>
    <t xml:space="preserve">от «___» __________ 202__ г. № _____</t>
  </si>
  <si>
    <t xml:space="preserve">КОММЕРЧЕСКОЕ ПРЕДЛОЖЕНИЕ</t>
  </si>
  <si>
    <t xml:space="preserve">СТРУКТУРА НМЦ</t>
  </si>
  <si>
    <t xml:space="preserve">Наименование Участника:</t>
  </si>
  <si>
    <t xml:space="preserve">ИНН Участника:</t>
  </si>
  <si>
    <t xml:space="preserve">Предмет договора:</t>
  </si>
  <si>
    <t xml:space="preserve">№
п/п</t>
  </si>
  <si>
    <t xml:space="preserve">Наименование предлагаемой продукции (товары, работы, услуги)</t>
  </si>
  <si>
    <t xml:space="preserve">Страна происхождения товара</t>
  </si>
  <si>
    <t xml:space="preserve">Производитель продукции</t>
  </si>
  <si>
    <r>
      <t xml:space="preserve">Наименование реестра и номер реестровой записи
</t>
    </r>
    <r>
      <rPr>
        <b/>
        <i/>
        <sz val="12"/>
        <color theme="1"/>
        <rFont val="Times New Roman"/>
      </rPr>
      <t xml:space="preserve">(если применимо)</t>
    </r>
  </si>
  <si>
    <t xml:space="preserve">Ед. изм.</t>
  </si>
  <si>
    <t xml:space="preserve">НМЦ единицы продукции,
руб. без НДС</t>
  </si>
  <si>
    <t xml:space="preserve">Предлагаемая цена одной единицы продукции,
руб. без НДС</t>
  </si>
  <si>
    <t>Количество</t>
  </si>
  <si>
    <t xml:space="preserve">Итоговая стоимость позиции,
руб. без НДС</t>
  </si>
  <si>
    <t xml:space="preserve">Наименование продукции (товары / работы / услуги), являющейся предметом закупки</t>
  </si>
  <si>
    <t xml:space="preserve">Применение законодательства о национальном режиме</t>
  </si>
  <si>
    <t xml:space="preserve">НМЦ по позиции продукции,
руб. без НДС</t>
  </si>
  <si>
    <t>…</t>
  </si>
  <si>
    <t xml:space="preserve">Электрическая тепловая пушка ELITECH ТВ 24ЕКТ или эквивалент</t>
  </si>
  <si>
    <t xml:space="preserve">Установлен режим преимущества закупки Российской продукции (когда национальный режим не предоставляется)</t>
  </si>
  <si>
    <t>шт</t>
  </si>
  <si>
    <t xml:space="preserve">Вентилятор центробежный ВЦ-14-46-2 или эквивалент </t>
  </si>
  <si>
    <t xml:space="preserve">Вентилятор центробежный ВЦ-14-46-3,15 или эквивалент</t>
  </si>
  <si>
    <t xml:space="preserve">Конвектор РЕСАНТА ОК-2000 или эквивалент</t>
  </si>
  <si>
    <t xml:space="preserve">Электрический обогреватель Spot E-PRO 1250 или эквивалент </t>
  </si>
  <si>
    <t xml:space="preserve">Вентилятор центробежный ВЦ-4-70-2,5 или эквивалент</t>
  </si>
  <si>
    <t xml:space="preserve">Тепловая пушка СФО-6 или эквивалент </t>
  </si>
  <si>
    <t xml:space="preserve">Пушка тепловая </t>
  </si>
  <si>
    <t xml:space="preserve">Обогреватель электрический ОВЭ-4 или эквивалент</t>
  </si>
  <si>
    <t xml:space="preserve">Вентилятор осевой ВО 06-300-4 или эквивалент</t>
  </si>
  <si>
    <t xml:space="preserve">Аэратор ПАМ-24 или эквивалент</t>
  </si>
  <si>
    <t xml:space="preserve">Фильтр ФВК-305-610-300-4-G4 или эквивалент</t>
  </si>
  <si>
    <t xml:space="preserve">Установлен режим ограничения закупки иностранной продукции (когда национальный режим не предоставляется)</t>
  </si>
  <si>
    <t xml:space="preserve">Фильтр ФВК-610-305-300-6-G4 или эквивалент</t>
  </si>
  <si>
    <t xml:space="preserve">Фильтр ФВК-610-610-300-6-G4 или эквивалент</t>
  </si>
  <si>
    <t xml:space="preserve">Фильтр ФВК-305-305-300-4-G4 или эквивалент</t>
  </si>
  <si>
    <t xml:space="preserve">Вентилятор осевой ВО 06-300-8 или эквивалент</t>
  </si>
  <si>
    <t xml:space="preserve">Вентилятор пылевой  ВЦП-6-45 №8 или эквивалент </t>
  </si>
  <si>
    <t xml:space="preserve">Вентилятор осевой ВО 12-300-4 или эквивалент </t>
  </si>
  <si>
    <t xml:space="preserve">Вентилятор осевой ВО 14-320-6,3 или эквивалент </t>
  </si>
  <si>
    <t xml:space="preserve">Вентилятор осевой  ВО 12-300-6,3 или эквивалент</t>
  </si>
  <si>
    <t xml:space="preserve">Калорифер КСк 3-10 или эквивалент</t>
  </si>
  <si>
    <t xml:space="preserve">Водяной калорифер КСк3-N15/12 к отопительному агрегату KLG 1050 КСк3-N15/12</t>
  </si>
  <si>
    <t xml:space="preserve">Фильтр кассетный ПФВКас-III-63-48-G4 или эквивалент</t>
  </si>
  <si>
    <t xml:space="preserve">Фильтр кассетный ПФВКас-III-66-48-G4 или эквивалент </t>
  </si>
  <si>
    <t xml:space="preserve">Фильтр касетный ПФВКас-III-36-48-G4 или эквивалент</t>
  </si>
  <si>
    <t xml:space="preserve">Вентиляционная впускная решетка с фильтром и вентилятором KIPVEVT -300.01.230 </t>
  </si>
  <si>
    <t xml:space="preserve">Выпускная вентиляционная решетка с фильтром KIPVENT-300.01.300 или эквивалент</t>
  </si>
  <si>
    <t xml:space="preserve">Вентилятор осевой ВО-6-300-3,15 или эквивалент</t>
  </si>
  <si>
    <t xml:space="preserve">Калорифер КСк 3-12 или эквивалент</t>
  </si>
  <si>
    <t xml:space="preserve">Калорифер КСк 3-11</t>
  </si>
  <si>
    <t xml:space="preserve">Обогреватель шкафа автоматики типа ОША-Р-3-F</t>
  </si>
  <si>
    <t xml:space="preserve">Тепловая завеса электрическая стацонарная Ballu BHC-L06-S03  или эквивалент</t>
  </si>
  <si>
    <t xml:space="preserve">ТЭН воздушный  60 А13/0,4 S 110 R30 или эквивалент</t>
  </si>
  <si>
    <t xml:space="preserve">Калорифер КП4-10 СК-01УЗ или эквивалент или эквивалент </t>
  </si>
  <si>
    <t xml:space="preserve">Вентилятор центробежный ВЦ 4-70-3,15 или эквивалент </t>
  </si>
  <si>
    <t xml:space="preserve">Фильтр воздушный карманный ФВК - 287*592-360-3-G4</t>
  </si>
  <si>
    <t xml:space="preserve">Фильтр воздушный карманный ФВК - 592*592-360-6-G4</t>
  </si>
  <si>
    <t xml:space="preserve">Фильтр карманный ФВК-36-360-3-G4/25 или эквивалент </t>
  </si>
  <si>
    <t xml:space="preserve">Фильтр карманный ФВК-66-360-6-G4/25 или эквивалент</t>
  </si>
  <si>
    <t xml:space="preserve">Датчик температуры с хомутом SHUFT ALTF1-NTC10K или эквивалент</t>
  </si>
  <si>
    <t xml:space="preserve">Датчик температуры  SHUFT HTF-NTC10K или эквивалент </t>
  </si>
  <si>
    <t xml:space="preserve">Дифференциальное реле давления PS-500-L или эквивалент</t>
  </si>
  <si>
    <t xml:space="preserve">Реле с датчиком температуры SHUFT TS-6 или эквивалент</t>
  </si>
  <si>
    <t xml:space="preserve">Трубчатый электронагреватель ТЭН 60 или эквивалент</t>
  </si>
  <si>
    <t xml:space="preserve">Печь электрическая ПЭТ-4/2,0 или эквивалент</t>
  </si>
  <si>
    <t xml:space="preserve">Привод клапана реверсивный С2000-ПКР</t>
  </si>
  <si>
    <t xml:space="preserve">Тепловая пушка СФО-25</t>
  </si>
  <si>
    <t xml:space="preserve">Стоимость заявки (цена Договора):</t>
  </si>
  <si>
    <t xml:space="preserve">Итого без НДС:</t>
  </si>
  <si>
    <t>НМЦ:</t>
  </si>
  <si>
    <t xml:space="preserve">Кроме того, НДС:</t>
  </si>
  <si>
    <t xml:space="preserve">Итого с НДС:</t>
  </si>
  <si>
    <t xml:space="preserve">(должность подписавшего)</t>
  </si>
  <si>
    <t>(подпись)</t>
  </si>
  <si>
    <t>М.П.</t>
  </si>
  <si>
    <t xml:space="preserve">(И.О. Фамилия)</t>
  </si>
  <si>
    <r>
      <t xml:space="preserve">[Участник заполняет ячейки, подсвеченные </t>
    </r>
    <r>
      <rPr>
        <i/>
        <sz val="12"/>
        <color theme="9"/>
        <rFont val="Times New Roman"/>
      </rPr>
      <t>светло-зеленым</t>
    </r>
    <r>
      <rPr>
        <i/>
        <sz val="12"/>
        <color theme="1"/>
        <rFont val="Times New Roman"/>
      </rPr>
      <t xml:space="preserve"> цветом.
Страна происхождения товара заполняется только для товаров, в соответствии с общероссийским классификатором стран мира.]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</si>
</sst>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0.000"/>
    <numFmt numFmtId="161" formatCode="#,##0.000"/>
    <numFmt numFmtId="162" formatCode="0.0%"/>
  </numFmts>
  <fonts count="8">
    <font>
      <sz val="10.000000"/>
      <color theme="1"/>
      <name val="PT Mono"/>
    </font>
    <font>
      <sz val="12.000000"/>
      <color theme="1"/>
      <name val="Times New Roman"/>
    </font>
    <font>
      <i/>
      <sz val="12.000000"/>
      <color theme="1"/>
      <name val="Times New Roman"/>
    </font>
    <font>
      <b/>
      <sz val="12.000000"/>
      <color theme="1"/>
      <name val="Times New Roman"/>
    </font>
    <font>
      <sz val="11.000000"/>
      <name val="Times New Roman"/>
    </font>
    <font>
      <sz val="12.000000"/>
      <name val="Times New Roman"/>
    </font>
    <font>
      <i/>
      <sz val="10.000000"/>
      <color theme="1"/>
      <name val="Times New Roman"/>
    </font>
    <font>
      <i/>
      <sz val="12.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2" tint="-0.099978637043366805"/>
        <bgColor theme="2" tint="-0.099978637043366805"/>
      </patternFill>
    </fill>
  </fills>
  <borders count="28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theme="1" tint="0.499984740745262"/>
      </bottom>
      <diagonal style="none"/>
    </border>
    <border>
      <left style="medium">
        <color theme="1" tint="0.499984740745262"/>
      </left>
      <right style="none"/>
      <top style="medium">
        <color theme="1" tint="0.499984740745262"/>
      </top>
      <bottom style="none"/>
      <diagonal style="none"/>
    </border>
    <border>
      <left style="none"/>
      <right style="none"/>
      <top style="medium">
        <color theme="1" tint="0.499984740745262"/>
      </top>
      <bottom style="none"/>
      <diagonal style="none"/>
    </border>
    <border>
      <left style="none"/>
      <right style="medium">
        <color theme="1" tint="0.499984740745262"/>
      </right>
      <top style="medium">
        <color theme="1" tint="0.499984740745262"/>
      </top>
      <bottom style="none"/>
      <diagonal style="none"/>
    </border>
    <border>
      <left style="medium">
        <color theme="1" tint="0.499984740745262"/>
      </left>
      <right style="none"/>
      <top style="none"/>
      <bottom style="none"/>
      <diagonal style="none"/>
    </border>
    <border>
      <left style="none"/>
      <right style="medium">
        <color theme="1" tint="0.499984740745262"/>
      </right>
      <top style="none"/>
      <bottom style="none"/>
      <diagonal style="none"/>
    </border>
    <border>
      <left style="none"/>
      <right style="none"/>
      <top style="none"/>
      <bottom style="thin">
        <color theme="1" tint="0.499984740745262"/>
      </bottom>
      <diagonal style="none"/>
    </border>
    <border>
      <left style="none"/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none"/>
      <right style="thin">
        <color theme="1" tint="0.499984740745262"/>
      </right>
      <top style="thin">
        <color theme="1"/>
      </top>
      <bottom style="none"/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/>
      </top>
      <bottom style="none"/>
      <diagonal style="none"/>
    </border>
    <border>
      <left style="thin">
        <color theme="1" tint="0.499984740745262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none"/>
      <diagonal style="none"/>
    </border>
    <border>
      <left style="none"/>
      <right style="none"/>
      <top style="thin">
        <color theme="1" tint="0.499984740745262"/>
      </top>
      <bottom style="none"/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none"/>
      <bottom style="none"/>
      <diagonal style="none"/>
    </border>
    <border>
      <left style="none"/>
      <right style="thin">
        <color theme="1" tint="0.499984740745262"/>
      </right>
      <top style="none"/>
      <bottom style="none"/>
      <diagonal style="none"/>
    </border>
    <border>
      <left style="thin">
        <color theme="1" tint="0.499984740745262"/>
      </left>
      <right style="none"/>
      <top style="none"/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none"/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none"/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medium">
        <color theme="1" tint="0.499984740745262"/>
      </left>
      <right style="none"/>
      <top style="none"/>
      <bottom style="medium">
        <color theme="1" tint="0.499984740745262"/>
      </bottom>
      <diagonal style="none"/>
    </border>
    <border>
      <left style="none"/>
      <right style="medium">
        <color theme="1" tint="0.499984740745262"/>
      </right>
      <top style="none"/>
      <bottom style="medium">
        <color theme="1" tint="0.499984740745262"/>
      </bottom>
      <diagonal style="none"/>
    </border>
  </borders>
  <cellStyleXfs count="1">
    <xf fontId="0" fillId="0" borderId="0" numFmtId="0" applyNumberFormat="1" applyFont="1" applyFill="1" applyBorder="1"/>
  </cellStyleXfs>
  <cellXfs count="87">
    <xf fontId="0" fillId="0" borderId="0" numFmtId="0" xfId="0"/>
    <xf fontId="1" fillId="0" borderId="0" numFmtId="0" xfId="0" applyFont="1" applyAlignment="1">
      <alignment horizontal="left" vertical="top"/>
    </xf>
    <xf fontId="1" fillId="0" borderId="0" numFmtId="2" xfId="0" applyNumberFormat="1" applyFont="1" applyAlignment="1">
      <alignment horizontal="left" vertical="top"/>
    </xf>
    <xf fontId="2" fillId="2" borderId="0" numFmtId="0" xfId="0" applyFont="1" applyFill="1" applyAlignment="1" applyProtection="1">
      <alignment horizontal="left" vertical="top" wrapText="1"/>
      <protection locked="0"/>
    </xf>
    <xf fontId="2" fillId="2" borderId="0" numFmtId="160" xfId="0" applyNumberFormat="1" applyFont="1" applyFill="1" applyAlignment="1" applyProtection="1">
      <alignment horizontal="left" vertical="top" wrapText="1"/>
      <protection locked="0"/>
    </xf>
    <xf fontId="1" fillId="0" borderId="1" numFmtId="0" xfId="0" applyFont="1" applyBorder="1" applyAlignment="1">
      <alignment vertical="top"/>
    </xf>
    <xf fontId="1" fillId="0" borderId="1" numFmtId="160" xfId="0" applyNumberFormat="1" applyFont="1" applyBorder="1" applyAlignment="1">
      <alignment vertical="top"/>
    </xf>
    <xf fontId="1" fillId="0" borderId="2" numFmtId="0" xfId="0" applyFont="1" applyBorder="1" applyAlignment="1">
      <alignment horizontal="left" vertical="top"/>
    </xf>
    <xf fontId="1" fillId="0" borderId="3" numFmtId="0" xfId="0" applyFont="1" applyBorder="1" applyAlignment="1">
      <alignment horizontal="left" vertical="top"/>
    </xf>
    <xf fontId="1" fillId="0" borderId="3" numFmtId="160" xfId="0" applyNumberFormat="1" applyFont="1" applyBorder="1" applyAlignment="1">
      <alignment horizontal="left" vertical="top"/>
    </xf>
    <xf fontId="1" fillId="0" borderId="4" numFmtId="0" xfId="0" applyFont="1" applyBorder="1" applyAlignment="1">
      <alignment horizontal="left" vertical="top"/>
    </xf>
    <xf fontId="2" fillId="2" borderId="0" numFmtId="0" xfId="0" applyFont="1" applyFill="1" applyAlignment="1" applyProtection="1">
      <alignment horizontal="center" vertical="top" wrapText="1"/>
      <protection locked="0"/>
    </xf>
    <xf fontId="1" fillId="0" borderId="5" numFmtId="0" xfId="0" applyFont="1" applyBorder="1" applyAlignment="1">
      <alignment horizontal="left" vertical="top"/>
    </xf>
    <xf fontId="1" fillId="0" borderId="0" numFmtId="0" xfId="0" applyFont="1" applyAlignment="1" applyProtection="1">
      <alignment vertical="top"/>
      <protection locked="0"/>
    </xf>
    <xf fontId="1" fillId="0" borderId="6" numFmtId="0" xfId="0" applyFont="1" applyBorder="1" applyAlignment="1">
      <alignment horizontal="left" vertical="top"/>
    </xf>
    <xf fontId="1" fillId="3" borderId="0" numFmtId="0" xfId="0" applyFont="1" applyFill="1" applyAlignment="1" applyProtection="1">
      <alignment vertical="top"/>
      <protection locked="0"/>
    </xf>
    <xf fontId="1" fillId="0" borderId="0" numFmtId="0" xfId="0" applyFont="1" applyAlignment="1" applyProtection="1">
      <alignment horizontal="left" vertical="top"/>
      <protection locked="0"/>
    </xf>
    <xf fontId="3" fillId="0" borderId="0" numFmtId="0" xfId="0" applyFont="1" applyAlignment="1">
      <alignment horizontal="center" vertical="top"/>
    </xf>
    <xf fontId="3" fillId="0" borderId="0" numFmtId="160" xfId="0" applyNumberFormat="1" applyFont="1" applyAlignment="1">
      <alignment horizontal="center" vertical="top"/>
    </xf>
    <xf fontId="3" fillId="0" borderId="0" numFmtId="0" xfId="0" applyFont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left" vertical="top"/>
      <protection locked="0"/>
    </xf>
    <xf fontId="1" fillId="3" borderId="8" numFmtId="0" xfId="0" applyFont="1" applyFill="1" applyBorder="1" applyAlignment="1" applyProtection="1">
      <alignment horizontal="left" vertical="top"/>
      <protection locked="0"/>
    </xf>
    <xf fontId="3" fillId="0" borderId="9" numFmtId="0" xfId="0" applyFont="1" applyBorder="1" applyAlignment="1">
      <alignment horizontal="center" vertical="top" wrapText="1"/>
    </xf>
    <xf fontId="3" fillId="0" borderId="9" numFmtId="160" xfId="0" applyNumberFormat="1" applyFont="1" applyBorder="1" applyAlignment="1">
      <alignment horizontal="center" vertical="top" wrapText="1"/>
    </xf>
    <xf fontId="3" fillId="0" borderId="10" numFmtId="0" xfId="0" applyFont="1" applyBorder="1" applyAlignment="1">
      <alignment horizontal="center" vertical="top" wrapText="1"/>
    </xf>
    <xf fontId="3" fillId="0" borderId="11" numFmtId="0" xfId="0" applyFont="1" applyBorder="1" applyAlignment="1">
      <alignment horizontal="center" vertical="top" wrapText="1"/>
    </xf>
    <xf fontId="3" fillId="0" borderId="12" numFmtId="0" xfId="0" applyFont="1" applyBorder="1" applyAlignment="1">
      <alignment horizontal="center" vertical="top" wrapText="1"/>
    </xf>
    <xf fontId="3" fillId="0" borderId="13" numFmtId="0" xfId="0" applyFont="1" applyBorder="1" applyAlignment="1">
      <alignment horizontal="center" vertical="top" wrapText="1"/>
    </xf>
    <xf fontId="1" fillId="0" borderId="9" numFmtId="0" xfId="0" applyFont="1" applyBorder="1" applyAlignment="1">
      <alignment horizontal="center" vertical="center" wrapText="1"/>
    </xf>
    <xf fontId="1" fillId="0" borderId="9" numFmtId="0" xfId="0" applyFont="1" applyBorder="1" applyAlignment="1">
      <alignment horizontal="left" vertical="center" wrapText="1"/>
    </xf>
    <xf fontId="1" fillId="3" borderId="9" numFmtId="0" xfId="0" applyFont="1" applyFill="1" applyBorder="1" applyAlignment="1" applyProtection="1">
      <alignment horizontal="left" vertical="center"/>
      <protection locked="0"/>
    </xf>
    <xf fontId="1" fillId="0" borderId="9" numFmtId="0" xfId="0" applyFont="1" applyBorder="1" applyAlignment="1">
      <alignment horizontal="center" vertical="center"/>
    </xf>
    <xf fontId="1" fillId="0" borderId="9" numFmtId="4" xfId="0" applyNumberFormat="1" applyFont="1" applyBorder="1" applyAlignment="1">
      <alignment horizontal="right" vertical="center"/>
    </xf>
    <xf fontId="1" fillId="3" borderId="9" numFmtId="4" xfId="0" applyNumberFormat="1" applyFont="1" applyFill="1" applyBorder="1" applyAlignment="1" applyProtection="1">
      <alignment horizontal="right" vertical="center"/>
      <protection locked="0"/>
    </xf>
    <xf fontId="1" fillId="0" borderId="14" numFmtId="0" xfId="0" applyFont="1" applyBorder="1" applyAlignment="1">
      <alignment horizontal="center" vertical="center" wrapText="1"/>
    </xf>
    <xf fontId="4" fillId="0" borderId="15" numFmtId="0" xfId="0" applyFont="1" applyBorder="1" applyAlignment="1">
      <alignment horizontal="left" shrinkToFit="1" vertical="center" wrapText="1"/>
      <protection hidden="0" locked="1"/>
    </xf>
    <xf fontId="5" fillId="0" borderId="15" numFmtId="0" xfId="0" applyFont="1" applyBorder="1" applyAlignment="1">
      <alignment horizontal="center" shrinkToFit="1" vertical="center" wrapText="1"/>
      <protection hidden="0" locked="1"/>
    </xf>
    <xf fontId="1" fillId="0" borderId="16" numFmtId="0" xfId="0" applyFont="1" applyBorder="1" applyAlignment="1">
      <alignment horizontal="center" vertical="center" wrapText="1"/>
      <protection hidden="0" locked="1"/>
    </xf>
    <xf fontId="1" fillId="0" borderId="15" numFmtId="4" xfId="0" applyNumberFormat="1" applyFont="1" applyBorder="1" applyAlignment="1" applyProtection="1">
      <alignment horizontal="center" vertical="center" wrapText="1"/>
    </xf>
    <xf fontId="1" fillId="0" borderId="15" numFmtId="1" xfId="0" applyNumberFormat="1" applyFont="1" applyBorder="1" applyAlignment="1">
      <alignment horizontal="center" vertical="center" wrapText="1"/>
      <protection hidden="0" locked="1"/>
    </xf>
    <xf fontId="1" fillId="0" borderId="16" numFmtId="4" xfId="0" applyNumberFormat="1" applyFont="1" applyBorder="1" applyAlignment="1" applyProtection="1">
      <alignment horizontal="right" vertical="center"/>
      <protection locked="0"/>
    </xf>
    <xf fontId="1" fillId="0" borderId="16" numFmtId="0" xfId="0" applyFont="1" applyBorder="1" applyAlignment="1" applyProtection="1">
      <alignment horizontal="center" vertical="center" wrapText="1"/>
      <protection hidden="0" locked="1"/>
    </xf>
    <xf fontId="1" fillId="0" borderId="15" numFmtId="1" xfId="0" applyNumberFormat="1" applyFont="1" applyBorder="1" applyAlignment="1" applyProtection="1">
      <alignment horizontal="center" vertical="center" wrapText="1"/>
      <protection hidden="0" locked="1"/>
    </xf>
    <xf fontId="3" fillId="0" borderId="17" numFmtId="0" xfId="0" applyFont="1" applyBorder="1" applyAlignment="1">
      <alignment horizontal="right" vertical="center"/>
    </xf>
    <xf fontId="3" fillId="0" borderId="18" numFmtId="0" xfId="0" applyFont="1" applyBorder="1" applyAlignment="1">
      <alignment horizontal="right" vertical="center"/>
    </xf>
    <xf fontId="3" fillId="0" borderId="19" numFmtId="0" xfId="0" applyFont="1" applyBorder="1" applyAlignment="1">
      <alignment horizontal="right" vertical="center"/>
    </xf>
    <xf fontId="3" fillId="0" borderId="9" numFmtId="0" xfId="0" applyFont="1" applyBorder="1" applyAlignment="1">
      <alignment horizontal="left" vertical="center"/>
    </xf>
    <xf fontId="3" fillId="0" borderId="9" numFmtId="160" xfId="0" applyNumberFormat="1" applyFont="1" applyBorder="1" applyAlignment="1">
      <alignment horizontal="left" vertical="center"/>
    </xf>
    <xf fontId="3" fillId="0" borderId="9" numFmtId="161" xfId="0" applyNumberFormat="1" applyFont="1" applyBorder="1" applyAlignment="1">
      <alignment horizontal="right" vertical="center"/>
    </xf>
    <xf fontId="3" fillId="0" borderId="20" numFmtId="0" xfId="0" applyFont="1" applyBorder="1" applyAlignment="1" applyProtection="1">
      <alignment horizontal="right" vertical="center"/>
      <protection locked="0"/>
    </xf>
    <xf fontId="3" fillId="0" borderId="0" numFmtId="0" xfId="0" applyFont="1" applyAlignment="1" applyProtection="1">
      <alignment horizontal="right" vertical="center"/>
      <protection locked="0"/>
    </xf>
    <xf fontId="3" fillId="0" borderId="21" numFmtId="0" xfId="0" applyFont="1" applyBorder="1" applyAlignment="1" applyProtection="1">
      <alignment horizontal="right" vertical="center"/>
      <protection locked="0"/>
    </xf>
    <xf fontId="3" fillId="0" borderId="22" numFmtId="0" xfId="0" applyFont="1" applyBorder="1" applyAlignment="1" applyProtection="1">
      <alignment horizontal="left" vertical="center"/>
      <protection locked="0"/>
    </xf>
    <xf fontId="3" fillId="0" borderId="23" numFmtId="0" xfId="0" applyFont="1" applyBorder="1" applyAlignment="1" applyProtection="1">
      <alignment horizontal="left" vertical="center"/>
      <protection locked="0"/>
    </xf>
    <xf fontId="3" fillId="0" borderId="24" numFmtId="4" xfId="0" applyNumberFormat="1" applyFont="1" applyBorder="1" applyAlignment="1" applyProtection="1">
      <alignment horizontal="right" vertical="center"/>
      <protection locked="0"/>
    </xf>
    <xf fontId="3" fillId="0" borderId="20" numFmtId="0" xfId="0" applyFont="1" applyBorder="1" applyAlignment="1">
      <alignment horizontal="right" vertical="center"/>
    </xf>
    <xf fontId="3" fillId="0" borderId="0" numFmtId="0" xfId="0" applyFont="1" applyAlignment="1">
      <alignment horizontal="right" vertical="center"/>
    </xf>
    <xf fontId="3" fillId="0" borderId="21" numFmtId="0" xfId="0" applyFont="1" applyBorder="1" applyAlignment="1">
      <alignment horizontal="right" vertical="center"/>
    </xf>
    <xf fontId="3" fillId="0" borderId="9" numFmtId="0" xfId="0" applyFont="1" applyBorder="1" applyAlignment="1">
      <alignment vertical="center"/>
    </xf>
    <xf fontId="3" fillId="0" borderId="9" numFmtId="9" xfId="0" applyNumberFormat="1" applyFont="1" applyBorder="1" applyAlignment="1">
      <alignment horizontal="center" vertical="center"/>
    </xf>
    <xf fontId="3" fillId="0" borderId="9" numFmtId="0" xfId="0" applyFont="1" applyBorder="1" applyAlignment="1" applyProtection="1">
      <alignment horizontal="left" vertical="center"/>
      <protection locked="0"/>
    </xf>
    <xf fontId="3" fillId="0" borderId="9" numFmtId="162" xfId="0" applyNumberFormat="1" applyFont="1" applyBorder="1" applyAlignment="1" applyProtection="1">
      <alignment horizontal="center" vertical="center"/>
      <protection locked="0"/>
    </xf>
    <xf fontId="3" fillId="0" borderId="9" numFmtId="4" xfId="0" applyNumberFormat="1" applyFont="1" applyBorder="1" applyAlignment="1" applyProtection="1">
      <alignment horizontal="right" vertical="center"/>
      <protection locked="0"/>
    </xf>
    <xf fontId="3" fillId="0" borderId="22" numFmtId="0" xfId="0" applyFont="1" applyBorder="1" applyAlignment="1">
      <alignment horizontal="right" vertical="center"/>
    </xf>
    <xf fontId="3" fillId="0" borderId="7" numFmtId="0" xfId="0" applyFont="1" applyBorder="1" applyAlignment="1">
      <alignment horizontal="right" vertical="center"/>
    </xf>
    <xf fontId="3" fillId="0" borderId="23" numFmtId="0" xfId="0" applyFont="1" applyBorder="1" applyAlignment="1">
      <alignment horizontal="right" vertical="center"/>
    </xf>
    <xf fontId="3" fillId="0" borderId="22" numFmtId="0" xfId="0" applyFont="1" applyBorder="1" applyAlignment="1" applyProtection="1">
      <alignment horizontal="right" vertical="center"/>
      <protection locked="0"/>
    </xf>
    <xf fontId="3" fillId="0" borderId="7" numFmtId="0" xfId="0" applyFont="1" applyBorder="1" applyAlignment="1" applyProtection="1">
      <alignment horizontal="right" vertical="center"/>
      <protection locked="0"/>
    </xf>
    <xf fontId="3" fillId="0" borderId="23" numFmtId="0" xfId="0" applyFont="1" applyBorder="1" applyAlignment="1" applyProtection="1">
      <alignment horizontal="right" vertical="center"/>
      <protection locked="0"/>
    </xf>
    <xf fontId="3" fillId="0" borderId="14" numFmtId="0" xfId="0" applyFont="1" applyBorder="1" applyAlignment="1" applyProtection="1">
      <alignment horizontal="left" vertical="center"/>
      <protection locked="0"/>
    </xf>
    <xf fontId="3" fillId="0" borderId="25" numFmtId="0" xfId="0" applyFont="1" applyBorder="1" applyAlignment="1" applyProtection="1">
      <alignment horizontal="left" vertical="center"/>
      <protection locked="0"/>
    </xf>
    <xf fontId="1" fillId="0" borderId="0" numFmtId="0" xfId="0" applyFont="1" applyAlignment="1">
      <alignment horizontal="center" vertical="top"/>
    </xf>
    <xf fontId="1" fillId="3" borderId="7" numFmtId="0" xfId="0" applyFont="1" applyFill="1" applyBorder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right" vertical="top"/>
      <protection locked="0"/>
    </xf>
    <xf fontId="1" fillId="3" borderId="7" numFmtId="160" xfId="0" applyNumberFormat="1" applyFont="1" applyFill="1" applyBorder="1" applyAlignment="1" applyProtection="1">
      <alignment horizontal="right" vertical="top"/>
      <protection locked="0"/>
    </xf>
    <xf fontId="1" fillId="2" borderId="0" numFmtId="0" xfId="0" applyFont="1" applyFill="1" applyAlignment="1" applyProtection="1">
      <alignment horizontal="left" vertical="top" wrapText="1"/>
      <protection locked="0"/>
    </xf>
    <xf fontId="6" fillId="0" borderId="18" numFmtId="0" xfId="0" applyFont="1" applyBorder="1" applyAlignment="1">
      <alignment horizontal="center" vertical="top"/>
    </xf>
    <xf fontId="6" fillId="0" borderId="0" numFmtId="0" xfId="0" applyFont="1" applyAlignment="1">
      <alignment horizontal="center" vertical="top"/>
    </xf>
    <xf fontId="6" fillId="0" borderId="18" numFmtId="160" xfId="0" applyNumberFormat="1" applyFont="1" applyBorder="1" applyAlignment="1">
      <alignment horizontal="center" vertical="top"/>
    </xf>
    <xf fontId="1" fillId="0" borderId="26" numFmtId="0" xfId="0" applyFont="1" applyBorder="1" applyAlignment="1">
      <alignment horizontal="left" vertical="top"/>
    </xf>
    <xf fontId="1" fillId="0" borderId="1" numFmtId="0" xfId="0" applyFont="1" applyBorder="1" applyAlignment="1">
      <alignment horizontal="left" vertical="top"/>
    </xf>
    <xf fontId="1" fillId="0" borderId="1" numFmtId="160" xfId="0" applyNumberFormat="1" applyFont="1" applyBorder="1" applyAlignment="1">
      <alignment horizontal="left" vertical="top"/>
    </xf>
    <xf fontId="1" fillId="0" borderId="27" numFmtId="0" xfId="0" applyFont="1" applyBorder="1" applyAlignment="1">
      <alignment horizontal="left" vertical="top"/>
    </xf>
    <xf fontId="7" fillId="2" borderId="0" numFmtId="0" xfId="0" applyFont="1" applyFill="1" applyAlignment="1" applyProtection="1">
      <alignment horizontal="left" vertical="top" wrapText="1"/>
      <protection locked="0"/>
    </xf>
    <xf fontId="5" fillId="2" borderId="0" numFmtId="0" xfId="0" applyFont="1" applyFill="1" applyAlignment="1" applyProtection="1">
      <alignment horizontal="left" vertical="top" wrapText="1"/>
      <protection locked="0"/>
    </xf>
    <xf fontId="2" fillId="4" borderId="0" numFmtId="0" xfId="0" applyFont="1" applyFill="1" applyAlignment="1">
      <alignment horizontal="left" vertical="top" wrapText="1"/>
    </xf>
    <xf fontId="2" fillId="4" borderId="0" numFmtId="160" xfId="0" applyNumberFormat="1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topLeftCell="A71" zoomScale="100" workbookViewId="0">
      <selection activeCell="L41" activeCellId="0" sqref="L41"/>
    </sheetView>
  </sheetViews>
  <sheetFormatPr defaultColWidth="18.625" defaultRowHeight="12.75"/>
  <cols>
    <col customWidth="1" min="1" max="2" style="1" width="4.625"/>
    <col customWidth="1" min="3" max="3" style="1" width="6.625"/>
    <col customWidth="1" min="4" max="4" style="1" width="28.625"/>
    <col min="5" max="7" style="1" width="18.625"/>
    <col customWidth="1" min="8" max="8" style="1" width="8.625"/>
    <col min="9" max="10" style="1" width="18.625"/>
    <col customWidth="1" min="11" max="11" style="2" width="14.625"/>
    <col min="12" max="12" style="1" width="18.625"/>
    <col customWidth="1" min="13" max="16" style="1" width="4.625"/>
    <col customWidth="1" min="17" max="17" style="1" width="6.625"/>
    <col customWidth="1" min="18" max="18" style="1" width="28.625"/>
    <col customWidth="1" min="19" max="19" style="1" width="25.25"/>
    <col customWidth="1" min="20" max="20" style="1" width="5.625"/>
    <col min="21" max="21" style="1" width="18.625"/>
    <col customWidth="1" min="22" max="22" style="1" width="8.625"/>
    <col min="23" max="23" style="1" width="18.625"/>
    <col customWidth="1" min="24" max="24" style="1" width="14.25"/>
    <col customWidth="1" min="25" max="25" style="1" width="4.625"/>
    <col min="26" max="16384" style="1" width="18.625"/>
  </cols>
  <sheetData>
    <row r="1" ht="35.100000000000001" customHeight="1">
      <c r="B1" s="3"/>
      <c r="C1" s="3"/>
      <c r="D1" s="3"/>
      <c r="E1" s="3"/>
      <c r="F1" s="3"/>
      <c r="G1" s="3"/>
      <c r="H1" s="3"/>
      <c r="I1" s="3"/>
      <c r="J1" s="3"/>
      <c r="K1" s="4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ht="16.5">
      <c r="B2" s="5"/>
      <c r="C2" s="5"/>
      <c r="D2" s="5"/>
      <c r="E2" s="5"/>
      <c r="F2" s="5"/>
      <c r="G2" s="5"/>
      <c r="H2" s="5"/>
      <c r="I2" s="5"/>
      <c r="J2" s="5"/>
      <c r="K2" s="6"/>
      <c r="L2" s="5"/>
    </row>
    <row r="3">
      <c r="B3" s="7"/>
      <c r="C3" s="8"/>
      <c r="D3" s="8"/>
      <c r="E3" s="8"/>
      <c r="F3" s="8"/>
      <c r="G3" s="8"/>
      <c r="H3" s="8"/>
      <c r="I3" s="8"/>
      <c r="J3" s="8"/>
      <c r="K3" s="9"/>
      <c r="L3" s="8"/>
      <c r="M3" s="10"/>
      <c r="Q3" s="11"/>
      <c r="R3" s="11"/>
      <c r="S3" s="11"/>
      <c r="T3" s="11"/>
      <c r="U3" s="11"/>
      <c r="V3" s="11"/>
      <c r="W3" s="11"/>
    </row>
    <row r="4" ht="15.75" customHeight="1">
      <c r="B4" s="12"/>
      <c r="C4" s="13" t="s">
        <v>0</v>
      </c>
      <c r="D4" s="13"/>
      <c r="E4" s="13"/>
      <c r="F4" s="13"/>
      <c r="M4" s="14"/>
      <c r="Q4" s="11"/>
      <c r="R4" s="11"/>
      <c r="S4" s="11"/>
      <c r="T4" s="11"/>
      <c r="U4" s="11"/>
      <c r="V4" s="11"/>
      <c r="W4" s="11"/>
    </row>
    <row r="5" ht="15.75" customHeight="1">
      <c r="B5" s="12"/>
      <c r="C5" s="15" t="s">
        <v>1</v>
      </c>
      <c r="D5" s="15"/>
      <c r="E5" s="13"/>
      <c r="F5" s="13"/>
      <c r="M5" s="14"/>
      <c r="Q5" s="11"/>
      <c r="R5" s="11"/>
      <c r="S5" s="11"/>
      <c r="T5" s="11"/>
      <c r="U5" s="11"/>
      <c r="V5" s="11"/>
      <c r="W5" s="11"/>
    </row>
    <row r="6" ht="24" customHeight="1">
      <c r="B6" s="12"/>
      <c r="M6" s="14"/>
      <c r="Q6" s="16"/>
      <c r="R6" s="16"/>
      <c r="S6" s="16"/>
      <c r="T6" s="16"/>
      <c r="U6" s="16"/>
      <c r="V6" s="16"/>
      <c r="W6" s="16"/>
    </row>
    <row r="7" ht="15">
      <c r="B7" s="12"/>
      <c r="C7" s="17" t="s">
        <v>2</v>
      </c>
      <c r="D7" s="17"/>
      <c r="E7" s="17"/>
      <c r="F7" s="17"/>
      <c r="G7" s="17"/>
      <c r="H7" s="17"/>
      <c r="I7" s="17"/>
      <c r="J7" s="17"/>
      <c r="K7" s="18"/>
      <c r="L7" s="17"/>
      <c r="M7" s="14"/>
      <c r="Q7" s="19" t="s">
        <v>3</v>
      </c>
      <c r="R7" s="19"/>
      <c r="S7" s="19"/>
      <c r="T7" s="19"/>
      <c r="U7" s="19"/>
      <c r="V7" s="19"/>
      <c r="W7" s="19"/>
    </row>
    <row r="8" ht="24" customHeight="1">
      <c r="B8" s="12"/>
      <c r="M8" s="14"/>
      <c r="Q8" s="16"/>
      <c r="R8" s="16"/>
      <c r="S8" s="16"/>
      <c r="T8" s="16"/>
      <c r="U8" s="16"/>
      <c r="V8" s="16"/>
      <c r="W8" s="16"/>
    </row>
    <row r="9" ht="24" customHeight="1">
      <c r="B9" s="12"/>
      <c r="C9" s="1" t="s">
        <v>4</v>
      </c>
      <c r="D9" s="1"/>
      <c r="E9" s="20"/>
      <c r="F9" s="20"/>
      <c r="G9" s="20"/>
      <c r="H9" s="20"/>
      <c r="I9" s="20"/>
      <c r="M9" s="14"/>
      <c r="Q9" s="16"/>
      <c r="R9" s="16"/>
      <c r="S9" s="16"/>
      <c r="T9" s="16"/>
      <c r="U9" s="16"/>
      <c r="V9" s="16"/>
      <c r="W9" s="16"/>
    </row>
    <row r="10" ht="24" customHeight="1">
      <c r="B10" s="12"/>
      <c r="C10" s="1" t="s">
        <v>5</v>
      </c>
      <c r="D10" s="1"/>
      <c r="E10" s="21"/>
      <c r="F10" s="21"/>
      <c r="G10" s="21"/>
      <c r="H10" s="21"/>
      <c r="I10" s="21"/>
      <c r="M10" s="14"/>
      <c r="Q10" s="16"/>
      <c r="R10" s="16"/>
      <c r="S10" s="16"/>
      <c r="T10" s="16"/>
      <c r="U10" s="16"/>
      <c r="V10" s="16"/>
      <c r="W10" s="16"/>
    </row>
    <row r="11" ht="24" customHeight="1">
      <c r="B11" s="12"/>
      <c r="C11" s="1" t="s">
        <v>6</v>
      </c>
      <c r="D11" s="1"/>
      <c r="E11" s="21"/>
      <c r="F11" s="21"/>
      <c r="G11" s="21"/>
      <c r="H11" s="21"/>
      <c r="I11" s="21"/>
      <c r="M11" s="14"/>
      <c r="Q11" s="16"/>
      <c r="R11" s="16"/>
      <c r="S11" s="16"/>
      <c r="T11" s="16"/>
      <c r="U11" s="16"/>
      <c r="V11" s="16"/>
      <c r="W11" s="16"/>
    </row>
    <row r="12">
      <c r="B12" s="12"/>
      <c r="M12" s="14"/>
      <c r="Q12" s="16"/>
      <c r="R12" s="16"/>
      <c r="S12" s="16"/>
      <c r="T12" s="16"/>
      <c r="U12" s="16"/>
      <c r="V12" s="16"/>
      <c r="W12" s="16"/>
    </row>
    <row r="13" ht="84" customHeight="1">
      <c r="B13" s="12"/>
      <c r="C13" s="22" t="s">
        <v>7</v>
      </c>
      <c r="D13" s="22" t="s">
        <v>8</v>
      </c>
      <c r="E13" s="22" t="s">
        <v>9</v>
      </c>
      <c r="F13" s="22" t="s">
        <v>10</v>
      </c>
      <c r="G13" s="22" t="s">
        <v>11</v>
      </c>
      <c r="H13" s="22" t="s">
        <v>12</v>
      </c>
      <c r="I13" s="22" t="s">
        <v>13</v>
      </c>
      <c r="J13" s="22" t="s">
        <v>14</v>
      </c>
      <c r="K13" s="23" t="s">
        <v>15</v>
      </c>
      <c r="L13" s="22" t="s">
        <v>16</v>
      </c>
      <c r="M13" s="14"/>
      <c r="Q13" s="24" t="s">
        <v>7</v>
      </c>
      <c r="R13" s="24" t="s">
        <v>17</v>
      </c>
      <c r="S13" s="25" t="s">
        <v>18</v>
      </c>
      <c r="T13" s="26" t="s">
        <v>12</v>
      </c>
      <c r="U13" s="26" t="s">
        <v>13</v>
      </c>
      <c r="V13" s="26" t="s">
        <v>15</v>
      </c>
      <c r="W13" s="27" t="s">
        <v>19</v>
      </c>
    </row>
    <row r="14" ht="15">
      <c r="B14" s="12"/>
      <c r="C14" s="28">
        <f t="shared" ref="C14:C15" si="0">Q14</f>
        <v>1</v>
      </c>
      <c r="D14" s="29" t="str">
        <f t="shared" ref="D14:D77" si="1">R14</f>
        <v xml:space="preserve">Электрическая тепловая пушка ELITECH ТВ 24ЕКТ или эквивалент</v>
      </c>
      <c r="E14" s="30" t="s">
        <v>20</v>
      </c>
      <c r="F14" s="30" t="s">
        <v>20</v>
      </c>
      <c r="G14" s="30" t="s">
        <v>20</v>
      </c>
      <c r="H14" s="31" t="str">
        <f t="shared" ref="H14:H77" si="2">T14</f>
        <v>шт</v>
      </c>
      <c r="I14" s="32">
        <f t="shared" ref="I14:I77" si="3">U14</f>
        <v>37500</v>
      </c>
      <c r="J14" s="33">
        <v>0</v>
      </c>
      <c r="K14" s="32">
        <f t="shared" ref="K14:K77" si="4">V14</f>
        <v>1</v>
      </c>
      <c r="L14" s="32">
        <f t="shared" ref="L14:L77" si="5">J14*K14</f>
        <v>0</v>
      </c>
      <c r="M14" s="14"/>
      <c r="Q14" s="34">
        <v>1</v>
      </c>
      <c r="R14" s="35" t="s">
        <v>21</v>
      </c>
      <c r="S14" s="36" t="s">
        <v>22</v>
      </c>
      <c r="T14" s="37" t="s">
        <v>23</v>
      </c>
      <c r="U14" s="38">
        <v>37500</v>
      </c>
      <c r="V14" s="39">
        <v>1</v>
      </c>
      <c r="W14" s="40">
        <f t="shared" ref="W14:W77" si="6">U14*V14</f>
        <v>37500</v>
      </c>
    </row>
    <row r="15" ht="15">
      <c r="B15" s="12"/>
      <c r="C15" s="28">
        <f t="shared" si="0"/>
        <v>2</v>
      </c>
      <c r="D15" s="29" t="str">
        <f t="shared" si="1"/>
        <v xml:space="preserve">Вентилятор центробежный ВЦ-14-46-2 или эквивалент </v>
      </c>
      <c r="E15" s="30" t="s">
        <v>20</v>
      </c>
      <c r="F15" s="30" t="s">
        <v>20</v>
      </c>
      <c r="G15" s="30" t="s">
        <v>20</v>
      </c>
      <c r="H15" s="31" t="str">
        <f t="shared" si="2"/>
        <v>шт</v>
      </c>
      <c r="I15" s="32">
        <f t="shared" si="3"/>
        <v>35000</v>
      </c>
      <c r="J15" s="33">
        <v>0</v>
      </c>
      <c r="K15" s="32">
        <f t="shared" si="4"/>
        <v>1</v>
      </c>
      <c r="L15" s="32">
        <f t="shared" si="5"/>
        <v>0</v>
      </c>
      <c r="M15" s="14"/>
      <c r="Q15" s="28">
        <v>2</v>
      </c>
      <c r="R15" s="35" t="s">
        <v>24</v>
      </c>
      <c r="S15" s="36" t="s">
        <v>22</v>
      </c>
      <c r="T15" s="37" t="s">
        <v>23</v>
      </c>
      <c r="U15" s="38">
        <v>35000</v>
      </c>
      <c r="V15" s="39">
        <v>1</v>
      </c>
      <c r="W15" s="40">
        <f t="shared" si="6"/>
        <v>35000</v>
      </c>
    </row>
    <row r="16" ht="15">
      <c r="B16" s="12"/>
      <c r="C16" s="28">
        <f>Q16</f>
        <v>3</v>
      </c>
      <c r="D16" s="29" t="str">
        <f t="shared" si="1"/>
        <v xml:space="preserve">Вентилятор центробежный ВЦ-14-46-3,15 или эквивалент</v>
      </c>
      <c r="E16" s="30" t="s">
        <v>20</v>
      </c>
      <c r="F16" s="30" t="s">
        <v>20</v>
      </c>
      <c r="G16" s="30" t="s">
        <v>20</v>
      </c>
      <c r="H16" s="31" t="str">
        <f t="shared" si="2"/>
        <v>шт</v>
      </c>
      <c r="I16" s="32">
        <f t="shared" si="3"/>
        <v>51666.669999999998</v>
      </c>
      <c r="J16" s="33">
        <v>0</v>
      </c>
      <c r="K16" s="32">
        <f t="shared" si="4"/>
        <v>2</v>
      </c>
      <c r="L16" s="32">
        <f t="shared" si="5"/>
        <v>0</v>
      </c>
      <c r="M16" s="14"/>
      <c r="Q16" s="34">
        <v>3</v>
      </c>
      <c r="R16" s="35" t="s">
        <v>25</v>
      </c>
      <c r="S16" s="36" t="s">
        <v>22</v>
      </c>
      <c r="T16" s="37" t="s">
        <v>23</v>
      </c>
      <c r="U16" s="38">
        <v>51666.669999999998</v>
      </c>
      <c r="V16" s="39">
        <v>2</v>
      </c>
      <c r="W16" s="40">
        <f t="shared" si="6"/>
        <v>103333.34</v>
      </c>
    </row>
    <row r="17" ht="15">
      <c r="B17" s="12"/>
      <c r="C17" s="28">
        <f>Q17</f>
        <v>4</v>
      </c>
      <c r="D17" s="29" t="str">
        <f t="shared" si="1"/>
        <v xml:space="preserve">Конвектор РЕСАНТА ОК-2000 или эквивалент</v>
      </c>
      <c r="E17" s="30" t="s">
        <v>20</v>
      </c>
      <c r="F17" s="30" t="s">
        <v>20</v>
      </c>
      <c r="G17" s="30" t="s">
        <v>20</v>
      </c>
      <c r="H17" s="31" t="str">
        <f t="shared" si="2"/>
        <v>шт</v>
      </c>
      <c r="I17" s="32">
        <f t="shared" si="3"/>
        <v>13333.33</v>
      </c>
      <c r="J17" s="33">
        <v>0</v>
      </c>
      <c r="K17" s="32">
        <f t="shared" si="4"/>
        <v>1</v>
      </c>
      <c r="L17" s="32">
        <f t="shared" si="5"/>
        <v>0</v>
      </c>
      <c r="M17" s="14"/>
      <c r="Q17" s="28">
        <v>4</v>
      </c>
      <c r="R17" s="35" t="s">
        <v>26</v>
      </c>
      <c r="S17" s="36" t="s">
        <v>22</v>
      </c>
      <c r="T17" s="37" t="s">
        <v>23</v>
      </c>
      <c r="U17" s="38">
        <v>13333.33</v>
      </c>
      <c r="V17" s="39">
        <v>1</v>
      </c>
      <c r="W17" s="40">
        <f t="shared" si="6"/>
        <v>13333.33</v>
      </c>
    </row>
    <row r="18" ht="15">
      <c r="B18" s="12"/>
      <c r="C18" s="28">
        <f>Q18</f>
        <v>5</v>
      </c>
      <c r="D18" s="29" t="str">
        <f t="shared" si="1"/>
        <v xml:space="preserve">Электрический обогреватель Spot E-PRO 1250 или эквивалент </v>
      </c>
      <c r="E18" s="30" t="s">
        <v>20</v>
      </c>
      <c r="F18" s="30" t="s">
        <v>20</v>
      </c>
      <c r="G18" s="30" t="s">
        <v>20</v>
      </c>
      <c r="H18" s="31" t="str">
        <f t="shared" si="2"/>
        <v>шт</v>
      </c>
      <c r="I18" s="32">
        <f t="shared" si="3"/>
        <v>19166.669999999998</v>
      </c>
      <c r="J18" s="33">
        <v>0</v>
      </c>
      <c r="K18" s="32">
        <f t="shared" si="4"/>
        <v>1</v>
      </c>
      <c r="L18" s="32">
        <f t="shared" si="5"/>
        <v>0</v>
      </c>
      <c r="M18" s="14"/>
      <c r="Q18" s="34">
        <v>5</v>
      </c>
      <c r="R18" s="35" t="s">
        <v>27</v>
      </c>
      <c r="S18" s="36" t="s">
        <v>22</v>
      </c>
      <c r="T18" s="37" t="s">
        <v>23</v>
      </c>
      <c r="U18" s="38">
        <v>19166.669999999998</v>
      </c>
      <c r="V18" s="39">
        <v>1</v>
      </c>
      <c r="W18" s="40">
        <f t="shared" si="6"/>
        <v>19166.669999999998</v>
      </c>
    </row>
    <row r="19" ht="15">
      <c r="B19" s="12"/>
      <c r="C19" s="28">
        <f>Q19</f>
        <v>6</v>
      </c>
      <c r="D19" s="29" t="str">
        <f t="shared" si="1"/>
        <v xml:space="preserve">Вентилятор центробежный ВЦ-4-70-2,5 или эквивалент</v>
      </c>
      <c r="E19" s="30" t="s">
        <v>20</v>
      </c>
      <c r="F19" s="30" t="s">
        <v>20</v>
      </c>
      <c r="G19" s="30" t="s">
        <v>20</v>
      </c>
      <c r="H19" s="31" t="str">
        <f t="shared" si="2"/>
        <v>шт</v>
      </c>
      <c r="I19" s="32">
        <f t="shared" si="3"/>
        <v>45833.330000000002</v>
      </c>
      <c r="J19" s="33">
        <v>0</v>
      </c>
      <c r="K19" s="32">
        <f t="shared" si="4"/>
        <v>1</v>
      </c>
      <c r="L19" s="32">
        <f t="shared" si="5"/>
        <v>0</v>
      </c>
      <c r="M19" s="14"/>
      <c r="Q19" s="28">
        <v>6</v>
      </c>
      <c r="R19" s="35" t="s">
        <v>28</v>
      </c>
      <c r="S19" s="36" t="s">
        <v>22</v>
      </c>
      <c r="T19" s="37" t="s">
        <v>23</v>
      </c>
      <c r="U19" s="38">
        <v>45833.330000000002</v>
      </c>
      <c r="V19" s="39">
        <v>1</v>
      </c>
      <c r="W19" s="40">
        <f t="shared" si="6"/>
        <v>45833.330000000002</v>
      </c>
    </row>
    <row r="20" ht="15">
      <c r="B20" s="12"/>
      <c r="C20" s="28">
        <f>Q20</f>
        <v>7</v>
      </c>
      <c r="D20" s="29" t="str">
        <f t="shared" si="1"/>
        <v xml:space="preserve">Конвектор РЕСАНТА ОК-2000 или эквивалент</v>
      </c>
      <c r="E20" s="30" t="s">
        <v>20</v>
      </c>
      <c r="F20" s="30" t="s">
        <v>20</v>
      </c>
      <c r="G20" s="30" t="s">
        <v>20</v>
      </c>
      <c r="H20" s="31" t="str">
        <f t="shared" si="2"/>
        <v>шт</v>
      </c>
      <c r="I20" s="32">
        <f t="shared" si="3"/>
        <v>13333.33</v>
      </c>
      <c r="J20" s="33">
        <v>0</v>
      </c>
      <c r="K20" s="32">
        <f t="shared" si="4"/>
        <v>5</v>
      </c>
      <c r="L20" s="32">
        <f t="shared" si="5"/>
        <v>0</v>
      </c>
      <c r="M20" s="14"/>
      <c r="Q20" s="34">
        <v>7</v>
      </c>
      <c r="R20" s="35" t="s">
        <v>26</v>
      </c>
      <c r="S20" s="36" t="s">
        <v>22</v>
      </c>
      <c r="T20" s="37" t="s">
        <v>23</v>
      </c>
      <c r="U20" s="38">
        <v>13333.33</v>
      </c>
      <c r="V20" s="39">
        <v>5</v>
      </c>
      <c r="W20" s="40">
        <f t="shared" si="6"/>
        <v>66666.649999999994</v>
      </c>
    </row>
    <row r="21" ht="15">
      <c r="B21" s="12"/>
      <c r="C21" s="28">
        <f>Q21</f>
        <v>8</v>
      </c>
      <c r="D21" s="29" t="str">
        <f t="shared" si="1"/>
        <v xml:space="preserve">Тепловая пушка СФО-6 или эквивалент </v>
      </c>
      <c r="E21" s="30" t="s">
        <v>20</v>
      </c>
      <c r="F21" s="30" t="s">
        <v>20</v>
      </c>
      <c r="G21" s="30" t="s">
        <v>20</v>
      </c>
      <c r="H21" s="31" t="str">
        <f t="shared" si="2"/>
        <v>шт</v>
      </c>
      <c r="I21" s="32">
        <f t="shared" si="3"/>
        <v>20416.669999999998</v>
      </c>
      <c r="J21" s="33">
        <v>0</v>
      </c>
      <c r="K21" s="32">
        <f t="shared" si="4"/>
        <v>2</v>
      </c>
      <c r="L21" s="32">
        <f t="shared" si="5"/>
        <v>0</v>
      </c>
      <c r="M21" s="14"/>
      <c r="Q21" s="28">
        <v>8</v>
      </c>
      <c r="R21" s="35" t="s">
        <v>29</v>
      </c>
      <c r="S21" s="36" t="s">
        <v>22</v>
      </c>
      <c r="T21" s="37" t="s">
        <v>23</v>
      </c>
      <c r="U21" s="38">
        <v>20416.669999999998</v>
      </c>
      <c r="V21" s="39">
        <v>2</v>
      </c>
      <c r="W21" s="40">
        <f t="shared" si="6"/>
        <v>40833.339999999997</v>
      </c>
    </row>
    <row r="22" ht="15">
      <c r="B22" s="12"/>
      <c r="C22" s="28">
        <f>Q22</f>
        <v>9</v>
      </c>
      <c r="D22" s="29" t="str">
        <f t="shared" si="1"/>
        <v xml:space="preserve">Пушка тепловая </v>
      </c>
      <c r="E22" s="30" t="s">
        <v>20</v>
      </c>
      <c r="F22" s="30" t="s">
        <v>20</v>
      </c>
      <c r="G22" s="30" t="s">
        <v>20</v>
      </c>
      <c r="H22" s="31" t="str">
        <f t="shared" si="2"/>
        <v>шт</v>
      </c>
      <c r="I22" s="32">
        <f t="shared" si="3"/>
        <v>12083.33</v>
      </c>
      <c r="J22" s="33">
        <v>0</v>
      </c>
      <c r="K22" s="32">
        <f t="shared" si="4"/>
        <v>2</v>
      </c>
      <c r="L22" s="32">
        <f t="shared" si="5"/>
        <v>0</v>
      </c>
      <c r="M22" s="14"/>
      <c r="Q22" s="34">
        <v>9</v>
      </c>
      <c r="R22" s="35" t="s">
        <v>30</v>
      </c>
      <c r="S22" s="36" t="s">
        <v>22</v>
      </c>
      <c r="T22" s="37" t="s">
        <v>23</v>
      </c>
      <c r="U22" s="38">
        <v>12083.33</v>
      </c>
      <c r="V22" s="39">
        <v>2</v>
      </c>
      <c r="W22" s="40">
        <f t="shared" si="6"/>
        <v>24166.66</v>
      </c>
    </row>
    <row r="23" ht="15">
      <c r="B23" s="12"/>
      <c r="C23" s="28">
        <f>Q23</f>
        <v>10</v>
      </c>
      <c r="D23" s="29" t="str">
        <f t="shared" si="1"/>
        <v xml:space="preserve">Электрическая тепловая пушка ELITECH ТВ 24ЕКТ или эквивалент</v>
      </c>
      <c r="E23" s="30" t="s">
        <v>20</v>
      </c>
      <c r="F23" s="30" t="s">
        <v>20</v>
      </c>
      <c r="G23" s="30" t="s">
        <v>20</v>
      </c>
      <c r="H23" s="31" t="str">
        <f t="shared" si="2"/>
        <v>шт</v>
      </c>
      <c r="I23" s="32">
        <f t="shared" si="3"/>
        <v>37500</v>
      </c>
      <c r="J23" s="33">
        <v>0</v>
      </c>
      <c r="K23" s="32">
        <f t="shared" si="4"/>
        <v>1</v>
      </c>
      <c r="L23" s="32">
        <f t="shared" si="5"/>
        <v>0</v>
      </c>
      <c r="M23" s="14"/>
      <c r="Q23" s="28">
        <v>10</v>
      </c>
      <c r="R23" s="35" t="s">
        <v>21</v>
      </c>
      <c r="S23" s="36" t="s">
        <v>22</v>
      </c>
      <c r="T23" s="37" t="s">
        <v>23</v>
      </c>
      <c r="U23" s="38">
        <v>37500</v>
      </c>
      <c r="V23" s="39">
        <v>1</v>
      </c>
      <c r="W23" s="40">
        <f t="shared" si="6"/>
        <v>37500</v>
      </c>
    </row>
    <row r="24" ht="15">
      <c r="B24" s="12"/>
      <c r="C24" s="28">
        <f>Q24</f>
        <v>11</v>
      </c>
      <c r="D24" s="29" t="str">
        <f t="shared" si="1"/>
        <v xml:space="preserve">Обогреватель электрический ОВЭ-4 или эквивалент</v>
      </c>
      <c r="E24" s="30" t="s">
        <v>20</v>
      </c>
      <c r="F24" s="30" t="s">
        <v>20</v>
      </c>
      <c r="G24" s="30" t="s">
        <v>20</v>
      </c>
      <c r="H24" s="31" t="str">
        <f t="shared" si="2"/>
        <v>шт</v>
      </c>
      <c r="I24" s="32">
        <f t="shared" si="3"/>
        <v>20833.330000000002</v>
      </c>
      <c r="J24" s="33">
        <v>0</v>
      </c>
      <c r="K24" s="32">
        <f t="shared" si="4"/>
        <v>4</v>
      </c>
      <c r="L24" s="32">
        <f t="shared" si="5"/>
        <v>0</v>
      </c>
      <c r="M24" s="14"/>
      <c r="Q24" s="34">
        <v>11</v>
      </c>
      <c r="R24" s="35" t="s">
        <v>31</v>
      </c>
      <c r="S24" s="36" t="s">
        <v>22</v>
      </c>
      <c r="T24" s="37" t="s">
        <v>23</v>
      </c>
      <c r="U24" s="38">
        <v>20833.330000000002</v>
      </c>
      <c r="V24" s="39">
        <v>4</v>
      </c>
      <c r="W24" s="40">
        <f t="shared" si="6"/>
        <v>83333.320000000007</v>
      </c>
    </row>
    <row r="25" ht="15">
      <c r="B25" s="12"/>
      <c r="C25" s="28">
        <f>Q25</f>
        <v>12</v>
      </c>
      <c r="D25" s="29" t="str">
        <f t="shared" si="1"/>
        <v xml:space="preserve">Вентилятор осевой ВО 06-300-4 или эквивалент</v>
      </c>
      <c r="E25" s="30" t="s">
        <v>20</v>
      </c>
      <c r="F25" s="30" t="s">
        <v>20</v>
      </c>
      <c r="G25" s="30" t="s">
        <v>20</v>
      </c>
      <c r="H25" s="31" t="str">
        <f t="shared" si="2"/>
        <v>шт</v>
      </c>
      <c r="I25" s="32">
        <f t="shared" si="3"/>
        <v>26666.669999999998</v>
      </c>
      <c r="J25" s="33">
        <v>0</v>
      </c>
      <c r="K25" s="32">
        <f t="shared" si="4"/>
        <v>1</v>
      </c>
      <c r="L25" s="32">
        <f t="shared" si="5"/>
        <v>0</v>
      </c>
      <c r="M25" s="14"/>
      <c r="Q25" s="28">
        <v>12</v>
      </c>
      <c r="R25" s="35" t="s">
        <v>32</v>
      </c>
      <c r="S25" s="36" t="s">
        <v>22</v>
      </c>
      <c r="T25" s="37" t="s">
        <v>23</v>
      </c>
      <c r="U25" s="38">
        <v>26666.669999999998</v>
      </c>
      <c r="V25" s="39">
        <v>1</v>
      </c>
      <c r="W25" s="40">
        <f t="shared" si="6"/>
        <v>26666.669999999998</v>
      </c>
    </row>
    <row r="26" ht="15">
      <c r="B26" s="12"/>
      <c r="C26" s="28">
        <f>Q26</f>
        <v>13</v>
      </c>
      <c r="D26" s="29" t="str">
        <f t="shared" si="1"/>
        <v xml:space="preserve">Электрическая тепловая пушка ELITECH ТВ 24ЕКТ или эквивалент</v>
      </c>
      <c r="E26" s="30" t="s">
        <v>20</v>
      </c>
      <c r="F26" s="30" t="s">
        <v>20</v>
      </c>
      <c r="G26" s="30" t="s">
        <v>20</v>
      </c>
      <c r="H26" s="31" t="str">
        <f t="shared" si="2"/>
        <v>шт</v>
      </c>
      <c r="I26" s="32">
        <f t="shared" si="3"/>
        <v>37500</v>
      </c>
      <c r="J26" s="33">
        <v>0</v>
      </c>
      <c r="K26" s="32">
        <f t="shared" si="4"/>
        <v>1</v>
      </c>
      <c r="L26" s="32">
        <f t="shared" si="5"/>
        <v>0</v>
      </c>
      <c r="M26" s="14"/>
      <c r="Q26" s="34">
        <v>13</v>
      </c>
      <c r="R26" s="35" t="s">
        <v>21</v>
      </c>
      <c r="S26" s="36" t="s">
        <v>22</v>
      </c>
      <c r="T26" s="37" t="s">
        <v>23</v>
      </c>
      <c r="U26" s="38">
        <v>37500</v>
      </c>
      <c r="V26" s="39">
        <v>1</v>
      </c>
      <c r="W26" s="40">
        <f t="shared" si="6"/>
        <v>37500</v>
      </c>
    </row>
    <row r="27" ht="15">
      <c r="B27" s="12"/>
      <c r="C27" s="28">
        <f>Q27</f>
        <v>14</v>
      </c>
      <c r="D27" s="29" t="str">
        <f t="shared" si="1"/>
        <v xml:space="preserve">Аэратор ПАМ-24 или эквивалент</v>
      </c>
      <c r="E27" s="30" t="s">
        <v>20</v>
      </c>
      <c r="F27" s="30" t="s">
        <v>20</v>
      </c>
      <c r="G27" s="30" t="s">
        <v>20</v>
      </c>
      <c r="H27" s="31" t="str">
        <f t="shared" si="2"/>
        <v>шт</v>
      </c>
      <c r="I27" s="32">
        <f t="shared" si="3"/>
        <v>158333.32999999999</v>
      </c>
      <c r="J27" s="33">
        <v>0</v>
      </c>
      <c r="K27" s="32">
        <f t="shared" si="4"/>
        <v>2</v>
      </c>
      <c r="L27" s="32">
        <f t="shared" si="5"/>
        <v>0</v>
      </c>
      <c r="M27" s="14"/>
      <c r="Q27" s="28">
        <v>14</v>
      </c>
      <c r="R27" s="35" t="s">
        <v>33</v>
      </c>
      <c r="S27" s="36" t="s">
        <v>22</v>
      </c>
      <c r="T27" s="37" t="s">
        <v>23</v>
      </c>
      <c r="U27" s="38">
        <v>158333.32999999999</v>
      </c>
      <c r="V27" s="39">
        <v>2</v>
      </c>
      <c r="W27" s="40">
        <f t="shared" si="6"/>
        <v>316666.65999999997</v>
      </c>
    </row>
    <row r="28" ht="15">
      <c r="B28" s="12"/>
      <c r="C28" s="28">
        <f>Q28</f>
        <v>15</v>
      </c>
      <c r="D28" s="29" t="str">
        <f t="shared" si="1"/>
        <v xml:space="preserve">Фильтр ФВК-305-610-300-4-G4 или эквивалент</v>
      </c>
      <c r="E28" s="30" t="s">
        <v>20</v>
      </c>
      <c r="F28" s="30" t="s">
        <v>20</v>
      </c>
      <c r="G28" s="30" t="s">
        <v>20</v>
      </c>
      <c r="H28" s="31" t="str">
        <f t="shared" si="2"/>
        <v>шт</v>
      </c>
      <c r="I28" s="32">
        <f t="shared" si="3"/>
        <v>1250</v>
      </c>
      <c r="J28" s="33">
        <v>0</v>
      </c>
      <c r="K28" s="32">
        <f t="shared" si="4"/>
        <v>4</v>
      </c>
      <c r="L28" s="32">
        <f t="shared" si="5"/>
        <v>0</v>
      </c>
      <c r="M28" s="14"/>
      <c r="Q28" s="34">
        <v>15</v>
      </c>
      <c r="R28" s="35" t="s">
        <v>34</v>
      </c>
      <c r="S28" s="36" t="s">
        <v>35</v>
      </c>
      <c r="T28" s="37" t="s">
        <v>23</v>
      </c>
      <c r="U28" s="38">
        <v>1250</v>
      </c>
      <c r="V28" s="39">
        <v>4</v>
      </c>
      <c r="W28" s="40">
        <f t="shared" si="6"/>
        <v>5000</v>
      </c>
    </row>
    <row r="29" ht="15">
      <c r="B29" s="12"/>
      <c r="C29" s="28">
        <f>Q29</f>
        <v>16</v>
      </c>
      <c r="D29" s="29" t="str">
        <f t="shared" si="1"/>
        <v xml:space="preserve">Фильтр ФВК-610-305-300-6-G4 или эквивалент</v>
      </c>
      <c r="E29" s="30" t="s">
        <v>20</v>
      </c>
      <c r="F29" s="30" t="s">
        <v>20</v>
      </c>
      <c r="G29" s="30" t="s">
        <v>20</v>
      </c>
      <c r="H29" s="31" t="str">
        <f t="shared" si="2"/>
        <v>шт</v>
      </c>
      <c r="I29" s="32">
        <f t="shared" si="3"/>
        <v>1333.3299999999999</v>
      </c>
      <c r="J29" s="33">
        <v>0</v>
      </c>
      <c r="K29" s="32">
        <f t="shared" si="4"/>
        <v>4</v>
      </c>
      <c r="L29" s="32">
        <f t="shared" si="5"/>
        <v>0</v>
      </c>
      <c r="M29" s="14"/>
      <c r="Q29" s="28">
        <v>16</v>
      </c>
      <c r="R29" s="35" t="s">
        <v>36</v>
      </c>
      <c r="S29" s="36" t="s">
        <v>35</v>
      </c>
      <c r="T29" s="37" t="s">
        <v>23</v>
      </c>
      <c r="U29" s="38">
        <v>1333.3299999999999</v>
      </c>
      <c r="V29" s="39">
        <v>4</v>
      </c>
      <c r="W29" s="40">
        <f t="shared" si="6"/>
        <v>5333.3199999999997</v>
      </c>
    </row>
    <row r="30" ht="15">
      <c r="B30" s="12"/>
      <c r="C30" s="28">
        <f>Q30</f>
        <v>17</v>
      </c>
      <c r="D30" s="29" t="str">
        <f t="shared" si="1"/>
        <v xml:space="preserve">Фильтр ФВК-610-610-300-6-G4 или эквивалент</v>
      </c>
      <c r="E30" s="30" t="s">
        <v>20</v>
      </c>
      <c r="F30" s="30" t="s">
        <v>20</v>
      </c>
      <c r="G30" s="30" t="s">
        <v>20</v>
      </c>
      <c r="H30" s="31" t="str">
        <f t="shared" si="2"/>
        <v>шт</v>
      </c>
      <c r="I30" s="32">
        <f t="shared" si="3"/>
        <v>1750</v>
      </c>
      <c r="J30" s="33">
        <v>0</v>
      </c>
      <c r="K30" s="32">
        <f t="shared" si="4"/>
        <v>4</v>
      </c>
      <c r="L30" s="32">
        <f t="shared" si="5"/>
        <v>0</v>
      </c>
      <c r="M30" s="14"/>
      <c r="Q30" s="34">
        <v>17</v>
      </c>
      <c r="R30" s="35" t="s">
        <v>37</v>
      </c>
      <c r="S30" s="36" t="s">
        <v>35</v>
      </c>
      <c r="T30" s="37" t="s">
        <v>23</v>
      </c>
      <c r="U30" s="38">
        <v>1750</v>
      </c>
      <c r="V30" s="39">
        <v>4</v>
      </c>
      <c r="W30" s="40">
        <f t="shared" si="6"/>
        <v>7000</v>
      </c>
    </row>
    <row r="31" ht="15">
      <c r="B31" s="12"/>
      <c r="C31" s="28">
        <f>Q31</f>
        <v>18</v>
      </c>
      <c r="D31" s="29" t="str">
        <f t="shared" si="1"/>
        <v xml:space="preserve">Фильтр ФВК-305-305-300-4-G4 или эквивалент</v>
      </c>
      <c r="E31" s="30" t="s">
        <v>20</v>
      </c>
      <c r="F31" s="30" t="s">
        <v>20</v>
      </c>
      <c r="G31" s="30" t="s">
        <v>20</v>
      </c>
      <c r="H31" s="31" t="str">
        <f t="shared" si="2"/>
        <v>шт</v>
      </c>
      <c r="I31" s="32">
        <f t="shared" si="3"/>
        <v>1000</v>
      </c>
      <c r="J31" s="33">
        <v>0</v>
      </c>
      <c r="K31" s="32">
        <f t="shared" si="4"/>
        <v>4</v>
      </c>
      <c r="L31" s="32">
        <f t="shared" si="5"/>
        <v>0</v>
      </c>
      <c r="M31" s="14"/>
      <c r="Q31" s="28">
        <v>18</v>
      </c>
      <c r="R31" s="35" t="s">
        <v>38</v>
      </c>
      <c r="S31" s="36" t="s">
        <v>35</v>
      </c>
      <c r="T31" s="37" t="s">
        <v>23</v>
      </c>
      <c r="U31" s="38">
        <v>1000</v>
      </c>
      <c r="V31" s="39">
        <v>4</v>
      </c>
      <c r="W31" s="40">
        <f t="shared" si="6"/>
        <v>4000</v>
      </c>
    </row>
    <row r="32" ht="15">
      <c r="B32" s="12"/>
      <c r="C32" s="28">
        <f>Q32</f>
        <v>19</v>
      </c>
      <c r="D32" s="29" t="str">
        <f t="shared" si="1"/>
        <v xml:space="preserve">Вентилятор центробежный ВЦ-4-70-2,5 или эквивалент</v>
      </c>
      <c r="E32" s="30" t="s">
        <v>20</v>
      </c>
      <c r="F32" s="30" t="s">
        <v>20</v>
      </c>
      <c r="G32" s="30" t="s">
        <v>20</v>
      </c>
      <c r="H32" s="31" t="str">
        <f t="shared" si="2"/>
        <v>шт</v>
      </c>
      <c r="I32" s="32">
        <f t="shared" si="3"/>
        <v>45833.330000000002</v>
      </c>
      <c r="J32" s="33">
        <v>0</v>
      </c>
      <c r="K32" s="32">
        <f t="shared" si="4"/>
        <v>2</v>
      </c>
      <c r="L32" s="32">
        <f t="shared" si="5"/>
        <v>0</v>
      </c>
      <c r="M32" s="14"/>
      <c r="Q32" s="34">
        <v>19</v>
      </c>
      <c r="R32" s="35" t="s">
        <v>28</v>
      </c>
      <c r="S32" s="36" t="s">
        <v>22</v>
      </c>
      <c r="T32" s="37" t="s">
        <v>23</v>
      </c>
      <c r="U32" s="38">
        <v>45833.330000000002</v>
      </c>
      <c r="V32" s="39">
        <v>2</v>
      </c>
      <c r="W32" s="40">
        <f t="shared" si="6"/>
        <v>91666.660000000003</v>
      </c>
    </row>
    <row r="33" ht="15">
      <c r="B33" s="12"/>
      <c r="C33" s="28">
        <f>Q33</f>
        <v>20</v>
      </c>
      <c r="D33" s="29" t="str">
        <f t="shared" si="1"/>
        <v xml:space="preserve">Вентилятор осевой ВО 06-300-4 или эквивалент</v>
      </c>
      <c r="E33" s="30" t="s">
        <v>20</v>
      </c>
      <c r="F33" s="30" t="s">
        <v>20</v>
      </c>
      <c r="G33" s="30" t="s">
        <v>20</v>
      </c>
      <c r="H33" s="31" t="str">
        <f t="shared" si="2"/>
        <v>шт</v>
      </c>
      <c r="I33" s="32">
        <f t="shared" si="3"/>
        <v>26666.669999999998</v>
      </c>
      <c r="J33" s="33">
        <v>0</v>
      </c>
      <c r="K33" s="32">
        <f t="shared" si="4"/>
        <v>1</v>
      </c>
      <c r="L33" s="32">
        <f t="shared" si="5"/>
        <v>0</v>
      </c>
      <c r="M33" s="14"/>
      <c r="Q33" s="28">
        <v>20</v>
      </c>
      <c r="R33" s="35" t="s">
        <v>32</v>
      </c>
      <c r="S33" s="36" t="s">
        <v>22</v>
      </c>
      <c r="T33" s="37" t="s">
        <v>23</v>
      </c>
      <c r="U33" s="38">
        <v>26666.669999999998</v>
      </c>
      <c r="V33" s="39">
        <v>1</v>
      </c>
      <c r="W33" s="40">
        <f t="shared" si="6"/>
        <v>26666.669999999998</v>
      </c>
    </row>
    <row r="34" ht="15">
      <c r="B34" s="12"/>
      <c r="C34" s="28">
        <f>Q34</f>
        <v>21</v>
      </c>
      <c r="D34" s="29" t="str">
        <f t="shared" si="1"/>
        <v xml:space="preserve">Вентилятор осевой ВО 06-300-8 или эквивалент</v>
      </c>
      <c r="E34" s="30" t="s">
        <v>20</v>
      </c>
      <c r="F34" s="30" t="s">
        <v>20</v>
      </c>
      <c r="G34" s="30" t="s">
        <v>20</v>
      </c>
      <c r="H34" s="31" t="str">
        <f t="shared" si="2"/>
        <v>шт</v>
      </c>
      <c r="I34" s="32">
        <f t="shared" si="3"/>
        <v>54166.669999999998</v>
      </c>
      <c r="J34" s="33">
        <v>0</v>
      </c>
      <c r="K34" s="32">
        <f t="shared" si="4"/>
        <v>1</v>
      </c>
      <c r="L34" s="32">
        <f t="shared" si="5"/>
        <v>0</v>
      </c>
      <c r="M34" s="14"/>
      <c r="Q34" s="34">
        <v>21</v>
      </c>
      <c r="R34" s="35" t="s">
        <v>39</v>
      </c>
      <c r="S34" s="36" t="s">
        <v>22</v>
      </c>
      <c r="T34" s="37" t="s">
        <v>23</v>
      </c>
      <c r="U34" s="38">
        <v>54166.669999999998</v>
      </c>
      <c r="V34" s="39">
        <v>1</v>
      </c>
      <c r="W34" s="40">
        <f t="shared" si="6"/>
        <v>54166.669999999998</v>
      </c>
    </row>
    <row r="35" ht="15">
      <c r="B35" s="12"/>
      <c r="C35" s="28">
        <f>Q35</f>
        <v>22</v>
      </c>
      <c r="D35" s="29" t="str">
        <f t="shared" si="1"/>
        <v xml:space="preserve">Вентилятор пылевой  ВЦП-6-45 №8 или эквивалент </v>
      </c>
      <c r="E35" s="30" t="s">
        <v>20</v>
      </c>
      <c r="F35" s="30" t="s">
        <v>20</v>
      </c>
      <c r="G35" s="30" t="s">
        <v>20</v>
      </c>
      <c r="H35" s="31" t="str">
        <f t="shared" si="2"/>
        <v>шт</v>
      </c>
      <c r="I35" s="32">
        <f t="shared" si="3"/>
        <v>300000</v>
      </c>
      <c r="J35" s="33">
        <v>0</v>
      </c>
      <c r="K35" s="32">
        <f t="shared" si="4"/>
        <v>1</v>
      </c>
      <c r="L35" s="32">
        <f t="shared" si="5"/>
        <v>0</v>
      </c>
      <c r="M35" s="14"/>
      <c r="Q35" s="28">
        <v>22</v>
      </c>
      <c r="R35" s="35" t="s">
        <v>40</v>
      </c>
      <c r="S35" s="36" t="s">
        <v>22</v>
      </c>
      <c r="T35" s="37" t="s">
        <v>23</v>
      </c>
      <c r="U35" s="38">
        <v>300000</v>
      </c>
      <c r="V35" s="39">
        <v>1</v>
      </c>
      <c r="W35" s="40">
        <f t="shared" si="6"/>
        <v>300000</v>
      </c>
    </row>
    <row r="36" ht="15">
      <c r="B36" s="12"/>
      <c r="C36" s="28">
        <f>Q36</f>
        <v>23</v>
      </c>
      <c r="D36" s="29" t="str">
        <f t="shared" si="1"/>
        <v xml:space="preserve">Вентилятор осевой ВО 12-300-4 или эквивалент </v>
      </c>
      <c r="E36" s="30" t="s">
        <v>20</v>
      </c>
      <c r="F36" s="30" t="s">
        <v>20</v>
      </c>
      <c r="G36" s="30" t="s">
        <v>20</v>
      </c>
      <c r="H36" s="31" t="str">
        <f t="shared" si="2"/>
        <v>шт</v>
      </c>
      <c r="I36" s="32">
        <f t="shared" si="3"/>
        <v>31666.669999999998</v>
      </c>
      <c r="J36" s="33">
        <v>0</v>
      </c>
      <c r="K36" s="32">
        <f t="shared" si="4"/>
        <v>3</v>
      </c>
      <c r="L36" s="32">
        <f t="shared" si="5"/>
        <v>0</v>
      </c>
      <c r="M36" s="14"/>
      <c r="Q36" s="34">
        <v>23</v>
      </c>
      <c r="R36" s="35" t="s">
        <v>41</v>
      </c>
      <c r="S36" s="36" t="s">
        <v>22</v>
      </c>
      <c r="T36" s="37" t="s">
        <v>23</v>
      </c>
      <c r="U36" s="38">
        <v>31666.669999999998</v>
      </c>
      <c r="V36" s="39">
        <v>3</v>
      </c>
      <c r="W36" s="40">
        <f t="shared" si="6"/>
        <v>95000.009999999995</v>
      </c>
    </row>
    <row r="37" ht="15">
      <c r="B37" s="12"/>
      <c r="C37" s="28">
        <f>Q37</f>
        <v>24</v>
      </c>
      <c r="D37" s="29" t="str">
        <f t="shared" si="1"/>
        <v xml:space="preserve">Вентилятор осевой ВО 14-320-6,3 или эквивалент </v>
      </c>
      <c r="E37" s="30" t="s">
        <v>20</v>
      </c>
      <c r="F37" s="30" t="s">
        <v>20</v>
      </c>
      <c r="G37" s="30" t="s">
        <v>20</v>
      </c>
      <c r="H37" s="31" t="str">
        <f t="shared" si="2"/>
        <v>шт</v>
      </c>
      <c r="I37" s="32">
        <f t="shared" si="3"/>
        <v>34166.669999999998</v>
      </c>
      <c r="J37" s="33">
        <v>0</v>
      </c>
      <c r="K37" s="32">
        <f t="shared" si="4"/>
        <v>1</v>
      </c>
      <c r="L37" s="32">
        <f t="shared" si="5"/>
        <v>0</v>
      </c>
      <c r="M37" s="14"/>
      <c r="Q37" s="28">
        <v>24</v>
      </c>
      <c r="R37" s="35" t="s">
        <v>42</v>
      </c>
      <c r="S37" s="36" t="s">
        <v>22</v>
      </c>
      <c r="T37" s="37" t="s">
        <v>23</v>
      </c>
      <c r="U37" s="38">
        <v>34166.669999999998</v>
      </c>
      <c r="V37" s="39">
        <v>1</v>
      </c>
      <c r="W37" s="40">
        <f t="shared" si="6"/>
        <v>34166.669999999998</v>
      </c>
    </row>
    <row r="38" ht="15">
      <c r="B38" s="12"/>
      <c r="C38" s="28">
        <f>Q38</f>
        <v>25</v>
      </c>
      <c r="D38" s="29" t="str">
        <f t="shared" si="1"/>
        <v xml:space="preserve">Вентилятор осевой  ВО 12-300-6,3 или эквивалент</v>
      </c>
      <c r="E38" s="30" t="s">
        <v>20</v>
      </c>
      <c r="F38" s="30" t="s">
        <v>20</v>
      </c>
      <c r="G38" s="30" t="s">
        <v>20</v>
      </c>
      <c r="H38" s="31" t="str">
        <f t="shared" si="2"/>
        <v>шт</v>
      </c>
      <c r="I38" s="32">
        <f t="shared" si="3"/>
        <v>29925</v>
      </c>
      <c r="J38" s="33">
        <v>0</v>
      </c>
      <c r="K38" s="32">
        <f t="shared" si="4"/>
        <v>4</v>
      </c>
      <c r="L38" s="32">
        <f t="shared" si="5"/>
        <v>0</v>
      </c>
      <c r="M38" s="14"/>
      <c r="Q38" s="34">
        <v>25</v>
      </c>
      <c r="R38" s="35" t="s">
        <v>43</v>
      </c>
      <c r="S38" s="36" t="s">
        <v>22</v>
      </c>
      <c r="T38" s="37" t="s">
        <v>23</v>
      </c>
      <c r="U38" s="38">
        <v>29925</v>
      </c>
      <c r="V38" s="39">
        <v>4</v>
      </c>
      <c r="W38" s="40">
        <f t="shared" si="6"/>
        <v>119700</v>
      </c>
    </row>
    <row r="39" ht="15">
      <c r="B39" s="12"/>
      <c r="C39" s="28">
        <f>Q39</f>
        <v>26</v>
      </c>
      <c r="D39" s="29" t="str">
        <f t="shared" si="1"/>
        <v xml:space="preserve">Калорифер КСк 3-10 или эквивалент</v>
      </c>
      <c r="E39" s="30" t="s">
        <v>20</v>
      </c>
      <c r="F39" s="30" t="s">
        <v>20</v>
      </c>
      <c r="G39" s="30" t="s">
        <v>20</v>
      </c>
      <c r="H39" s="31" t="str">
        <f t="shared" si="2"/>
        <v>шт</v>
      </c>
      <c r="I39" s="32">
        <f t="shared" si="3"/>
        <v>70833.330000000002</v>
      </c>
      <c r="J39" s="33">
        <v>0</v>
      </c>
      <c r="K39" s="32">
        <f t="shared" si="4"/>
        <v>2</v>
      </c>
      <c r="L39" s="32">
        <f t="shared" si="5"/>
        <v>0</v>
      </c>
      <c r="M39" s="14"/>
      <c r="Q39" s="28">
        <v>26</v>
      </c>
      <c r="R39" s="35" t="s">
        <v>44</v>
      </c>
      <c r="S39" s="36" t="s">
        <v>22</v>
      </c>
      <c r="T39" s="37" t="s">
        <v>23</v>
      </c>
      <c r="U39" s="38">
        <v>70833.330000000002</v>
      </c>
      <c r="V39" s="39">
        <v>2</v>
      </c>
      <c r="W39" s="40">
        <f t="shared" si="6"/>
        <v>141666.66</v>
      </c>
    </row>
    <row r="40" ht="15">
      <c r="B40" s="12"/>
      <c r="C40" s="28">
        <f>Q40</f>
        <v>27</v>
      </c>
      <c r="D40" s="29" t="str">
        <f t="shared" si="1"/>
        <v xml:space="preserve">Водяной калорифер КСк3-N15/12 к отопительному агрегату KLG 1050 КСк3-N15/12</v>
      </c>
      <c r="E40" s="30" t="s">
        <v>20</v>
      </c>
      <c r="F40" s="30" t="s">
        <v>20</v>
      </c>
      <c r="G40" s="30" t="s">
        <v>20</v>
      </c>
      <c r="H40" s="31" t="str">
        <f t="shared" si="2"/>
        <v>шт</v>
      </c>
      <c r="I40" s="32">
        <f t="shared" si="3"/>
        <v>66666.669999999998</v>
      </c>
      <c r="J40" s="33">
        <v>0</v>
      </c>
      <c r="K40" s="32">
        <f t="shared" si="4"/>
        <v>1</v>
      </c>
      <c r="L40" s="32">
        <f t="shared" si="5"/>
        <v>0</v>
      </c>
      <c r="M40" s="14"/>
      <c r="Q40" s="34">
        <v>27</v>
      </c>
      <c r="R40" s="35" t="s">
        <v>45</v>
      </c>
      <c r="S40" s="36" t="s">
        <v>22</v>
      </c>
      <c r="T40" s="37" t="s">
        <v>23</v>
      </c>
      <c r="U40" s="38">
        <v>66666.669999999998</v>
      </c>
      <c r="V40" s="39">
        <v>1</v>
      </c>
      <c r="W40" s="40">
        <f t="shared" si="6"/>
        <v>66666.669999999998</v>
      </c>
    </row>
    <row r="41" ht="15">
      <c r="B41" s="12"/>
      <c r="C41" s="28">
        <f>Q41</f>
        <v>28</v>
      </c>
      <c r="D41" s="29" t="str">
        <f t="shared" si="1"/>
        <v xml:space="preserve">Фильтр кассетный ПФВКас-III-63-48-G4 или эквивалент</v>
      </c>
      <c r="E41" s="30" t="s">
        <v>20</v>
      </c>
      <c r="F41" s="30" t="s">
        <v>20</v>
      </c>
      <c r="G41" s="30" t="s">
        <v>20</v>
      </c>
      <c r="H41" s="31" t="str">
        <f t="shared" si="2"/>
        <v>шт</v>
      </c>
      <c r="I41" s="32">
        <f t="shared" si="3"/>
        <v>1750</v>
      </c>
      <c r="J41" s="33">
        <v>0</v>
      </c>
      <c r="K41" s="32">
        <f t="shared" si="4"/>
        <v>6</v>
      </c>
      <c r="L41" s="32">
        <f t="shared" si="5"/>
        <v>0</v>
      </c>
      <c r="M41" s="14"/>
      <c r="Q41" s="28">
        <v>28</v>
      </c>
      <c r="R41" s="35" t="s">
        <v>46</v>
      </c>
      <c r="S41" s="36" t="s">
        <v>35</v>
      </c>
      <c r="T41" s="37" t="s">
        <v>23</v>
      </c>
      <c r="U41" s="38">
        <v>1750</v>
      </c>
      <c r="V41" s="39">
        <v>6</v>
      </c>
      <c r="W41" s="40">
        <f t="shared" si="6"/>
        <v>10500</v>
      </c>
    </row>
    <row r="42" ht="15">
      <c r="B42" s="12"/>
      <c r="C42" s="28">
        <f>Q42</f>
        <v>29</v>
      </c>
      <c r="D42" s="29" t="str">
        <f t="shared" si="1"/>
        <v xml:space="preserve">Фильтр кассетный ПФВКас-III-66-48-G4 или эквивалент </v>
      </c>
      <c r="E42" s="30" t="s">
        <v>20</v>
      </c>
      <c r="F42" s="30" t="s">
        <v>20</v>
      </c>
      <c r="G42" s="30" t="s">
        <v>20</v>
      </c>
      <c r="H42" s="31" t="str">
        <f t="shared" si="2"/>
        <v>шт</v>
      </c>
      <c r="I42" s="32">
        <f t="shared" si="3"/>
        <v>1916.6700000000001</v>
      </c>
      <c r="J42" s="33">
        <v>0</v>
      </c>
      <c r="K42" s="32">
        <f t="shared" si="4"/>
        <v>6</v>
      </c>
      <c r="L42" s="32">
        <f t="shared" si="5"/>
        <v>0</v>
      </c>
      <c r="M42" s="14"/>
      <c r="Q42" s="34">
        <v>29</v>
      </c>
      <c r="R42" s="35" t="s">
        <v>47</v>
      </c>
      <c r="S42" s="36" t="s">
        <v>35</v>
      </c>
      <c r="T42" s="37" t="s">
        <v>23</v>
      </c>
      <c r="U42" s="38">
        <v>1916.6700000000001</v>
      </c>
      <c r="V42" s="39">
        <v>6</v>
      </c>
      <c r="W42" s="40">
        <f t="shared" si="6"/>
        <v>11500.02</v>
      </c>
    </row>
    <row r="43" ht="15">
      <c r="B43" s="12"/>
      <c r="C43" s="28">
        <f>Q43</f>
        <v>30</v>
      </c>
      <c r="D43" s="29" t="str">
        <f t="shared" si="1"/>
        <v xml:space="preserve">Фильтр касетный ПФВКас-III-36-48-G4 или эквивалент</v>
      </c>
      <c r="E43" s="30" t="s">
        <v>20</v>
      </c>
      <c r="F43" s="30" t="s">
        <v>20</v>
      </c>
      <c r="G43" s="30" t="s">
        <v>20</v>
      </c>
      <c r="H43" s="31" t="str">
        <f t="shared" si="2"/>
        <v>шт</v>
      </c>
      <c r="I43" s="32">
        <f t="shared" si="3"/>
        <v>1916.6700000000001</v>
      </c>
      <c r="J43" s="33">
        <v>0</v>
      </c>
      <c r="K43" s="32">
        <f t="shared" si="4"/>
        <v>6</v>
      </c>
      <c r="L43" s="32">
        <f t="shared" si="5"/>
        <v>0</v>
      </c>
      <c r="M43" s="14"/>
      <c r="Q43" s="28">
        <v>30</v>
      </c>
      <c r="R43" s="35" t="s">
        <v>48</v>
      </c>
      <c r="S43" s="36" t="s">
        <v>35</v>
      </c>
      <c r="T43" s="37" t="s">
        <v>23</v>
      </c>
      <c r="U43" s="38">
        <v>1916.6700000000001</v>
      </c>
      <c r="V43" s="39">
        <v>6</v>
      </c>
      <c r="W43" s="40">
        <f t="shared" si="6"/>
        <v>11500.02</v>
      </c>
    </row>
    <row r="44" ht="15">
      <c r="B44" s="12"/>
      <c r="C44" s="28">
        <f>Q44</f>
        <v>31</v>
      </c>
      <c r="D44" s="29" t="str">
        <f t="shared" si="1"/>
        <v xml:space="preserve">Вентиляционная впускная решетка с фильтром и вентилятором KIPVEVT -300.01.230 </v>
      </c>
      <c r="E44" s="30" t="s">
        <v>20</v>
      </c>
      <c r="F44" s="30" t="s">
        <v>20</v>
      </c>
      <c r="G44" s="30" t="s">
        <v>20</v>
      </c>
      <c r="H44" s="31" t="str">
        <f t="shared" si="2"/>
        <v>шт</v>
      </c>
      <c r="I44" s="32">
        <f t="shared" si="3"/>
        <v>6250</v>
      </c>
      <c r="J44" s="33">
        <v>0</v>
      </c>
      <c r="K44" s="32">
        <f t="shared" si="4"/>
        <v>3</v>
      </c>
      <c r="L44" s="32">
        <f t="shared" si="5"/>
        <v>0</v>
      </c>
      <c r="M44" s="14"/>
      <c r="Q44" s="34">
        <v>31</v>
      </c>
      <c r="R44" s="35" t="s">
        <v>49</v>
      </c>
      <c r="S44" s="36" t="s">
        <v>35</v>
      </c>
      <c r="T44" s="37" t="s">
        <v>23</v>
      </c>
      <c r="U44" s="38">
        <v>6250</v>
      </c>
      <c r="V44" s="39">
        <v>3</v>
      </c>
      <c r="W44" s="40">
        <f t="shared" si="6"/>
        <v>18750</v>
      </c>
    </row>
    <row r="45" ht="15">
      <c r="B45" s="12"/>
      <c r="C45" s="28">
        <f>Q45</f>
        <v>32</v>
      </c>
      <c r="D45" s="29" t="str">
        <f t="shared" si="1"/>
        <v xml:space="preserve">Выпускная вентиляционная решетка с фильтром KIPVENT-300.01.300 или эквивалент</v>
      </c>
      <c r="E45" s="30" t="s">
        <v>20</v>
      </c>
      <c r="F45" s="30" t="s">
        <v>20</v>
      </c>
      <c r="G45" s="30" t="s">
        <v>20</v>
      </c>
      <c r="H45" s="31" t="str">
        <f t="shared" si="2"/>
        <v>шт</v>
      </c>
      <c r="I45" s="32">
        <f t="shared" si="3"/>
        <v>2083.3299999999999</v>
      </c>
      <c r="J45" s="33">
        <v>0</v>
      </c>
      <c r="K45" s="32">
        <f t="shared" si="4"/>
        <v>3</v>
      </c>
      <c r="L45" s="32">
        <f t="shared" si="5"/>
        <v>0</v>
      </c>
      <c r="M45" s="14"/>
      <c r="Q45" s="28">
        <v>32</v>
      </c>
      <c r="R45" s="35" t="s">
        <v>50</v>
      </c>
      <c r="S45" s="36" t="s">
        <v>35</v>
      </c>
      <c r="T45" s="37" t="s">
        <v>23</v>
      </c>
      <c r="U45" s="38">
        <v>2083.3299999999999</v>
      </c>
      <c r="V45" s="39">
        <v>3</v>
      </c>
      <c r="W45" s="40">
        <f t="shared" si="6"/>
        <v>6249.9899999999998</v>
      </c>
    </row>
    <row r="46" ht="15">
      <c r="B46" s="12"/>
      <c r="C46" s="28">
        <f>Q46</f>
        <v>33</v>
      </c>
      <c r="D46" s="29" t="str">
        <f t="shared" si="1"/>
        <v xml:space="preserve">Вентилятор осевой  ВО 12-300-6,3 или эквивалент</v>
      </c>
      <c r="E46" s="30" t="s">
        <v>20</v>
      </c>
      <c r="F46" s="30" t="s">
        <v>20</v>
      </c>
      <c r="G46" s="30" t="s">
        <v>20</v>
      </c>
      <c r="H46" s="31" t="str">
        <f t="shared" si="2"/>
        <v>шт</v>
      </c>
      <c r="I46" s="32">
        <f t="shared" si="3"/>
        <v>29925</v>
      </c>
      <c r="J46" s="33">
        <v>0</v>
      </c>
      <c r="K46" s="32">
        <f t="shared" si="4"/>
        <v>2</v>
      </c>
      <c r="L46" s="32">
        <f t="shared" si="5"/>
        <v>0</v>
      </c>
      <c r="M46" s="14"/>
      <c r="Q46" s="34">
        <v>33</v>
      </c>
      <c r="R46" s="35" t="s">
        <v>43</v>
      </c>
      <c r="S46" s="36" t="s">
        <v>22</v>
      </c>
      <c r="T46" s="37" t="s">
        <v>23</v>
      </c>
      <c r="U46" s="38">
        <v>29925</v>
      </c>
      <c r="V46" s="39">
        <v>2</v>
      </c>
      <c r="W46" s="40">
        <f t="shared" si="6"/>
        <v>59850</v>
      </c>
    </row>
    <row r="47" ht="15">
      <c r="B47" s="12"/>
      <c r="C47" s="28">
        <f>Q47</f>
        <v>34</v>
      </c>
      <c r="D47" s="29" t="str">
        <f t="shared" si="1"/>
        <v xml:space="preserve">Вентилятор осевой ВО-6-300-3,15 или эквивалент</v>
      </c>
      <c r="E47" s="30" t="s">
        <v>20</v>
      </c>
      <c r="F47" s="30" t="s">
        <v>20</v>
      </c>
      <c r="G47" s="30" t="s">
        <v>20</v>
      </c>
      <c r="H47" s="31" t="str">
        <f t="shared" si="2"/>
        <v>шт</v>
      </c>
      <c r="I47" s="32">
        <f t="shared" si="3"/>
        <v>26666.669999999998</v>
      </c>
      <c r="J47" s="33">
        <v>0</v>
      </c>
      <c r="K47" s="32">
        <f t="shared" si="4"/>
        <v>2</v>
      </c>
      <c r="L47" s="32">
        <f t="shared" si="5"/>
        <v>0</v>
      </c>
      <c r="M47" s="14"/>
      <c r="Q47" s="28">
        <v>34</v>
      </c>
      <c r="R47" s="35" t="s">
        <v>51</v>
      </c>
      <c r="S47" s="36" t="s">
        <v>22</v>
      </c>
      <c r="T47" s="37" t="s">
        <v>23</v>
      </c>
      <c r="U47" s="38">
        <v>26666.669999999998</v>
      </c>
      <c r="V47" s="39">
        <v>2</v>
      </c>
      <c r="W47" s="40">
        <f t="shared" si="6"/>
        <v>53333.339999999997</v>
      </c>
    </row>
    <row r="48" ht="15">
      <c r="B48" s="12"/>
      <c r="C48" s="28">
        <f>Q48</f>
        <v>35</v>
      </c>
      <c r="D48" s="29" t="str">
        <f t="shared" si="1"/>
        <v xml:space="preserve">Калорифер КСк 3-12 или эквивалент</v>
      </c>
      <c r="E48" s="30" t="s">
        <v>20</v>
      </c>
      <c r="F48" s="30" t="s">
        <v>20</v>
      </c>
      <c r="G48" s="30" t="s">
        <v>20</v>
      </c>
      <c r="H48" s="31" t="str">
        <f t="shared" si="2"/>
        <v>шт</v>
      </c>
      <c r="I48" s="32">
        <f t="shared" si="3"/>
        <v>129166.67</v>
      </c>
      <c r="J48" s="33">
        <v>0</v>
      </c>
      <c r="K48" s="32">
        <f t="shared" si="4"/>
        <v>3</v>
      </c>
      <c r="L48" s="32">
        <f t="shared" si="5"/>
        <v>0</v>
      </c>
      <c r="M48" s="14"/>
      <c r="Q48" s="34">
        <v>35</v>
      </c>
      <c r="R48" s="35" t="s">
        <v>52</v>
      </c>
      <c r="S48" s="36" t="s">
        <v>22</v>
      </c>
      <c r="T48" s="37" t="s">
        <v>23</v>
      </c>
      <c r="U48" s="38">
        <v>129166.67</v>
      </c>
      <c r="V48" s="39">
        <v>3</v>
      </c>
      <c r="W48" s="40">
        <f t="shared" si="6"/>
        <v>387500.01000000001</v>
      </c>
    </row>
    <row r="49" ht="15">
      <c r="B49" s="12"/>
      <c r="C49" s="28">
        <f>Q49</f>
        <v>36</v>
      </c>
      <c r="D49" s="29" t="str">
        <f t="shared" si="1"/>
        <v xml:space="preserve">Калорифер КСк 3-11</v>
      </c>
      <c r="E49" s="30" t="s">
        <v>20</v>
      </c>
      <c r="F49" s="30" t="s">
        <v>20</v>
      </c>
      <c r="G49" s="30" t="s">
        <v>20</v>
      </c>
      <c r="H49" s="31" t="str">
        <f t="shared" si="2"/>
        <v>шт</v>
      </c>
      <c r="I49" s="32">
        <f t="shared" si="3"/>
        <v>112500</v>
      </c>
      <c r="J49" s="33">
        <v>0</v>
      </c>
      <c r="K49" s="32">
        <f t="shared" si="4"/>
        <v>6</v>
      </c>
      <c r="L49" s="32">
        <f t="shared" si="5"/>
        <v>0</v>
      </c>
      <c r="M49" s="14"/>
      <c r="Q49" s="28">
        <v>36</v>
      </c>
      <c r="R49" s="35" t="s">
        <v>53</v>
      </c>
      <c r="S49" s="36" t="s">
        <v>22</v>
      </c>
      <c r="T49" s="37" t="s">
        <v>23</v>
      </c>
      <c r="U49" s="38">
        <v>112500</v>
      </c>
      <c r="V49" s="39">
        <v>6</v>
      </c>
      <c r="W49" s="40">
        <f t="shared" si="6"/>
        <v>675000</v>
      </c>
    </row>
    <row r="50" ht="15">
      <c r="B50" s="12"/>
      <c r="C50" s="28">
        <f>Q50</f>
        <v>37</v>
      </c>
      <c r="D50" s="29" t="str">
        <f t="shared" si="1"/>
        <v xml:space="preserve">Калорифер КСк 3-10 или эквивалент</v>
      </c>
      <c r="E50" s="30" t="s">
        <v>20</v>
      </c>
      <c r="F50" s="30" t="s">
        <v>20</v>
      </c>
      <c r="G50" s="30" t="s">
        <v>20</v>
      </c>
      <c r="H50" s="31" t="str">
        <f t="shared" si="2"/>
        <v>шт</v>
      </c>
      <c r="I50" s="32">
        <f t="shared" si="3"/>
        <v>70833.330000000002</v>
      </c>
      <c r="J50" s="33">
        <v>0</v>
      </c>
      <c r="K50" s="32">
        <f t="shared" si="4"/>
        <v>4</v>
      </c>
      <c r="L50" s="32">
        <f t="shared" si="5"/>
        <v>0</v>
      </c>
      <c r="M50" s="14"/>
      <c r="Q50" s="34">
        <v>37</v>
      </c>
      <c r="R50" s="35" t="s">
        <v>44</v>
      </c>
      <c r="S50" s="36" t="s">
        <v>22</v>
      </c>
      <c r="T50" s="37" t="s">
        <v>23</v>
      </c>
      <c r="U50" s="38">
        <v>70833.330000000002</v>
      </c>
      <c r="V50" s="39">
        <v>4</v>
      </c>
      <c r="W50" s="40">
        <f t="shared" si="6"/>
        <v>283333.32000000001</v>
      </c>
    </row>
    <row r="51" ht="15">
      <c r="B51" s="12"/>
      <c r="C51" s="28">
        <f>Q51</f>
        <v>38</v>
      </c>
      <c r="D51" s="29" t="str">
        <f t="shared" si="1"/>
        <v xml:space="preserve">Вентилятор осевой ВО 06-300-8 или эквивалент</v>
      </c>
      <c r="E51" s="30" t="s">
        <v>20</v>
      </c>
      <c r="F51" s="30" t="s">
        <v>20</v>
      </c>
      <c r="G51" s="30" t="s">
        <v>20</v>
      </c>
      <c r="H51" s="31" t="str">
        <f t="shared" si="2"/>
        <v>шт</v>
      </c>
      <c r="I51" s="32">
        <f t="shared" si="3"/>
        <v>54166.669999999998</v>
      </c>
      <c r="J51" s="33">
        <v>0</v>
      </c>
      <c r="K51" s="32">
        <f t="shared" si="4"/>
        <v>3</v>
      </c>
      <c r="L51" s="32">
        <f t="shared" si="5"/>
        <v>0</v>
      </c>
      <c r="M51" s="14"/>
      <c r="Q51" s="28">
        <v>38</v>
      </c>
      <c r="R51" s="35" t="s">
        <v>39</v>
      </c>
      <c r="S51" s="36" t="s">
        <v>22</v>
      </c>
      <c r="T51" s="37" t="s">
        <v>23</v>
      </c>
      <c r="U51" s="38">
        <v>54166.669999999998</v>
      </c>
      <c r="V51" s="39">
        <v>3</v>
      </c>
      <c r="W51" s="40">
        <f t="shared" si="6"/>
        <v>162500.01000000001</v>
      </c>
    </row>
    <row r="52" ht="15">
      <c r="B52" s="12"/>
      <c r="C52" s="28">
        <f>Q52</f>
        <v>39</v>
      </c>
      <c r="D52" s="29" t="str">
        <f t="shared" si="1"/>
        <v xml:space="preserve">Обогреватель шкафа автоматики типа ОША-Р-3-F</v>
      </c>
      <c r="E52" s="30" t="s">
        <v>20</v>
      </c>
      <c r="F52" s="30" t="s">
        <v>20</v>
      </c>
      <c r="G52" s="30" t="s">
        <v>20</v>
      </c>
      <c r="H52" s="31" t="str">
        <f t="shared" si="2"/>
        <v>шт</v>
      </c>
      <c r="I52" s="32">
        <f t="shared" si="3"/>
        <v>25833.330000000002</v>
      </c>
      <c r="J52" s="33">
        <v>0</v>
      </c>
      <c r="K52" s="32">
        <f t="shared" si="4"/>
        <v>3</v>
      </c>
      <c r="L52" s="32">
        <f t="shared" si="5"/>
        <v>0</v>
      </c>
      <c r="M52" s="14"/>
      <c r="Q52" s="34">
        <v>39</v>
      </c>
      <c r="R52" s="35" t="s">
        <v>54</v>
      </c>
      <c r="S52" s="36" t="s">
        <v>22</v>
      </c>
      <c r="T52" s="37" t="s">
        <v>23</v>
      </c>
      <c r="U52" s="38">
        <v>25833.330000000002</v>
      </c>
      <c r="V52" s="39">
        <v>3</v>
      </c>
      <c r="W52" s="40">
        <f t="shared" si="6"/>
        <v>77499.990000000005</v>
      </c>
    </row>
    <row r="53" ht="15">
      <c r="B53" s="12"/>
      <c r="C53" s="28">
        <f>Q53</f>
        <v>40</v>
      </c>
      <c r="D53" s="29" t="str">
        <f t="shared" si="1"/>
        <v xml:space="preserve">Тепловая завеса электрическая стацонарная Ballu BHC-L06-S03  или эквивалент</v>
      </c>
      <c r="E53" s="30" t="s">
        <v>20</v>
      </c>
      <c r="F53" s="30" t="s">
        <v>20</v>
      </c>
      <c r="G53" s="30" t="s">
        <v>20</v>
      </c>
      <c r="H53" s="31" t="str">
        <f t="shared" si="2"/>
        <v>шт</v>
      </c>
      <c r="I53" s="32">
        <f t="shared" si="3"/>
        <v>14166.67</v>
      </c>
      <c r="J53" s="33">
        <v>0</v>
      </c>
      <c r="K53" s="32">
        <f t="shared" si="4"/>
        <v>3</v>
      </c>
      <c r="L53" s="32">
        <f t="shared" si="5"/>
        <v>0</v>
      </c>
      <c r="M53" s="14"/>
      <c r="Q53" s="28">
        <v>40</v>
      </c>
      <c r="R53" s="35" t="s">
        <v>55</v>
      </c>
      <c r="S53" s="36" t="s">
        <v>22</v>
      </c>
      <c r="T53" s="37" t="s">
        <v>23</v>
      </c>
      <c r="U53" s="38">
        <v>14166.67</v>
      </c>
      <c r="V53" s="39">
        <v>3</v>
      </c>
      <c r="W53" s="40">
        <f t="shared" si="6"/>
        <v>42500.010000000002</v>
      </c>
    </row>
    <row r="54" ht="15">
      <c r="B54" s="12"/>
      <c r="C54" s="28">
        <f>Q54</f>
        <v>41</v>
      </c>
      <c r="D54" s="29" t="str">
        <f t="shared" si="1"/>
        <v xml:space="preserve">ТЭН воздушный  60 А13/0,4 S 110 R30 или эквивалент</v>
      </c>
      <c r="E54" s="30" t="s">
        <v>20</v>
      </c>
      <c r="F54" s="30" t="s">
        <v>20</v>
      </c>
      <c r="G54" s="30" t="s">
        <v>20</v>
      </c>
      <c r="H54" s="31" t="str">
        <f t="shared" si="2"/>
        <v>шт</v>
      </c>
      <c r="I54" s="32">
        <f t="shared" si="3"/>
        <v>525</v>
      </c>
      <c r="J54" s="33">
        <v>0</v>
      </c>
      <c r="K54" s="32">
        <f t="shared" si="4"/>
        <v>2</v>
      </c>
      <c r="L54" s="32">
        <f t="shared" si="5"/>
        <v>0</v>
      </c>
      <c r="M54" s="14"/>
      <c r="Q54" s="34">
        <v>41</v>
      </c>
      <c r="R54" s="35" t="s">
        <v>56</v>
      </c>
      <c r="S54" s="36" t="s">
        <v>22</v>
      </c>
      <c r="T54" s="37" t="s">
        <v>23</v>
      </c>
      <c r="U54" s="38">
        <v>525</v>
      </c>
      <c r="V54" s="39">
        <v>2</v>
      </c>
      <c r="W54" s="40">
        <f t="shared" si="6"/>
        <v>1050</v>
      </c>
    </row>
    <row r="55" ht="15">
      <c r="B55" s="12"/>
      <c r="C55" s="28">
        <f>Q55</f>
        <v>42</v>
      </c>
      <c r="D55" s="29" t="str">
        <f t="shared" si="1"/>
        <v xml:space="preserve">Калорифер КП4-10 СК-01УЗ или эквивалент или эквивалент </v>
      </c>
      <c r="E55" s="30" t="s">
        <v>20</v>
      </c>
      <c r="F55" s="30" t="s">
        <v>20</v>
      </c>
      <c r="G55" s="30" t="s">
        <v>20</v>
      </c>
      <c r="H55" s="31" t="str">
        <f t="shared" si="2"/>
        <v>шт</v>
      </c>
      <c r="I55" s="32">
        <f t="shared" si="3"/>
        <v>45833.330000000002</v>
      </c>
      <c r="J55" s="33">
        <v>0</v>
      </c>
      <c r="K55" s="32">
        <f t="shared" si="4"/>
        <v>12</v>
      </c>
      <c r="L55" s="32">
        <f t="shared" si="5"/>
        <v>0</v>
      </c>
      <c r="M55" s="14"/>
      <c r="Q55" s="28">
        <v>42</v>
      </c>
      <c r="R55" s="35" t="s">
        <v>57</v>
      </c>
      <c r="S55" s="36" t="s">
        <v>22</v>
      </c>
      <c r="T55" s="37" t="s">
        <v>23</v>
      </c>
      <c r="U55" s="38">
        <v>45833.330000000002</v>
      </c>
      <c r="V55" s="39">
        <v>12</v>
      </c>
      <c r="W55" s="40">
        <f t="shared" si="6"/>
        <v>549999.95999999996</v>
      </c>
    </row>
    <row r="56" ht="15">
      <c r="B56" s="12"/>
      <c r="C56" s="28">
        <f>Q56</f>
        <v>43</v>
      </c>
      <c r="D56" s="29" t="str">
        <f t="shared" si="1"/>
        <v xml:space="preserve">Вентилятор центробежный ВЦ 4-70-3,15 или эквивалент </v>
      </c>
      <c r="E56" s="30" t="s">
        <v>20</v>
      </c>
      <c r="F56" s="30" t="s">
        <v>20</v>
      </c>
      <c r="G56" s="30" t="s">
        <v>20</v>
      </c>
      <c r="H56" s="31" t="str">
        <f t="shared" si="2"/>
        <v>шт</v>
      </c>
      <c r="I56" s="32">
        <f t="shared" si="3"/>
        <v>43333.330000000002</v>
      </c>
      <c r="J56" s="33">
        <v>0</v>
      </c>
      <c r="K56" s="32">
        <f t="shared" si="4"/>
        <v>1</v>
      </c>
      <c r="L56" s="32">
        <f t="shared" si="5"/>
        <v>0</v>
      </c>
      <c r="M56" s="14"/>
      <c r="Q56" s="34">
        <v>43</v>
      </c>
      <c r="R56" s="35" t="s">
        <v>58</v>
      </c>
      <c r="S56" s="36" t="s">
        <v>22</v>
      </c>
      <c r="T56" s="37" t="s">
        <v>23</v>
      </c>
      <c r="U56" s="38">
        <v>43333.330000000002</v>
      </c>
      <c r="V56" s="39">
        <v>1</v>
      </c>
      <c r="W56" s="40">
        <f t="shared" si="6"/>
        <v>43333.330000000002</v>
      </c>
    </row>
    <row r="57" ht="15">
      <c r="B57" s="12"/>
      <c r="C57" s="28">
        <f>Q57</f>
        <v>44</v>
      </c>
      <c r="D57" s="29" t="str">
        <f t="shared" si="1"/>
        <v xml:space="preserve">Фильтр ФВК-305-610-300-4-G4 или эквивалент</v>
      </c>
      <c r="E57" s="30" t="s">
        <v>20</v>
      </c>
      <c r="F57" s="30" t="s">
        <v>20</v>
      </c>
      <c r="G57" s="30" t="s">
        <v>20</v>
      </c>
      <c r="H57" s="31" t="str">
        <f t="shared" si="2"/>
        <v>шт</v>
      </c>
      <c r="I57" s="32">
        <f t="shared" si="3"/>
        <v>1250</v>
      </c>
      <c r="J57" s="33">
        <v>0</v>
      </c>
      <c r="K57" s="32">
        <f t="shared" si="4"/>
        <v>3</v>
      </c>
      <c r="L57" s="32">
        <f t="shared" si="5"/>
        <v>0</v>
      </c>
      <c r="M57" s="14"/>
      <c r="Q57" s="28">
        <v>44</v>
      </c>
      <c r="R57" s="35" t="s">
        <v>34</v>
      </c>
      <c r="S57" s="36" t="s">
        <v>35</v>
      </c>
      <c r="T57" s="37" t="s">
        <v>23</v>
      </c>
      <c r="U57" s="38">
        <v>1250</v>
      </c>
      <c r="V57" s="39">
        <v>3</v>
      </c>
      <c r="W57" s="40">
        <f t="shared" si="6"/>
        <v>3750</v>
      </c>
    </row>
    <row r="58" ht="15">
      <c r="B58" s="12"/>
      <c r="C58" s="28">
        <f>Q58</f>
        <v>45</v>
      </c>
      <c r="D58" s="29" t="str">
        <f t="shared" si="1"/>
        <v xml:space="preserve">Фильтр ФВК-610-305-300-6-G4 или эквивалент</v>
      </c>
      <c r="E58" s="30" t="s">
        <v>20</v>
      </c>
      <c r="F58" s="30" t="s">
        <v>20</v>
      </c>
      <c r="G58" s="30" t="s">
        <v>20</v>
      </c>
      <c r="H58" s="31" t="str">
        <f t="shared" si="2"/>
        <v>шт</v>
      </c>
      <c r="I58" s="32">
        <f t="shared" si="3"/>
        <v>1333.3299999999999</v>
      </c>
      <c r="J58" s="33">
        <v>0</v>
      </c>
      <c r="K58" s="32">
        <f t="shared" si="4"/>
        <v>3</v>
      </c>
      <c r="L58" s="32">
        <f t="shared" si="5"/>
        <v>0</v>
      </c>
      <c r="M58" s="14"/>
      <c r="Q58" s="34">
        <v>45</v>
      </c>
      <c r="R58" s="35" t="s">
        <v>36</v>
      </c>
      <c r="S58" s="36" t="s">
        <v>35</v>
      </c>
      <c r="T58" s="37" t="s">
        <v>23</v>
      </c>
      <c r="U58" s="38">
        <v>1333.3299999999999</v>
      </c>
      <c r="V58" s="39">
        <v>3</v>
      </c>
      <c r="W58" s="40">
        <f t="shared" si="6"/>
        <v>3999.9899999999998</v>
      </c>
    </row>
    <row r="59" ht="15">
      <c r="B59" s="12"/>
      <c r="C59" s="28">
        <f>Q59</f>
        <v>46</v>
      </c>
      <c r="D59" s="29" t="str">
        <f t="shared" si="1"/>
        <v xml:space="preserve">Фильтр ФВК-610-610-300-6-G4 или эквивалент</v>
      </c>
      <c r="E59" s="30" t="s">
        <v>20</v>
      </c>
      <c r="F59" s="30" t="s">
        <v>20</v>
      </c>
      <c r="G59" s="30" t="s">
        <v>20</v>
      </c>
      <c r="H59" s="31" t="str">
        <f t="shared" si="2"/>
        <v>шт</v>
      </c>
      <c r="I59" s="32">
        <f t="shared" si="3"/>
        <v>1750</v>
      </c>
      <c r="J59" s="33">
        <v>0</v>
      </c>
      <c r="K59" s="32">
        <f t="shared" si="4"/>
        <v>3</v>
      </c>
      <c r="L59" s="32">
        <f t="shared" si="5"/>
        <v>0</v>
      </c>
      <c r="M59" s="14"/>
      <c r="Q59" s="28">
        <v>46</v>
      </c>
      <c r="R59" s="35" t="s">
        <v>37</v>
      </c>
      <c r="S59" s="36" t="s">
        <v>35</v>
      </c>
      <c r="T59" s="37" t="s">
        <v>23</v>
      </c>
      <c r="U59" s="38">
        <v>1750</v>
      </c>
      <c r="V59" s="39">
        <v>3</v>
      </c>
      <c r="W59" s="40">
        <f t="shared" si="6"/>
        <v>5250</v>
      </c>
    </row>
    <row r="60" ht="15">
      <c r="B60" s="12"/>
      <c r="C60" s="28">
        <f>Q60</f>
        <v>47</v>
      </c>
      <c r="D60" s="29" t="str">
        <f t="shared" si="1"/>
        <v xml:space="preserve">Фильтр ФВК-305-305-300-4-G4 или эквивалент</v>
      </c>
      <c r="E60" s="30" t="s">
        <v>20</v>
      </c>
      <c r="F60" s="30" t="s">
        <v>20</v>
      </c>
      <c r="G60" s="30" t="s">
        <v>20</v>
      </c>
      <c r="H60" s="31" t="str">
        <f t="shared" si="2"/>
        <v>шт</v>
      </c>
      <c r="I60" s="32">
        <f t="shared" si="3"/>
        <v>1000</v>
      </c>
      <c r="J60" s="33">
        <v>0</v>
      </c>
      <c r="K60" s="32">
        <f t="shared" si="4"/>
        <v>3</v>
      </c>
      <c r="L60" s="32">
        <f t="shared" si="5"/>
        <v>0</v>
      </c>
      <c r="M60" s="14"/>
      <c r="Q60" s="34">
        <v>47</v>
      </c>
      <c r="R60" s="35" t="s">
        <v>38</v>
      </c>
      <c r="S60" s="36" t="s">
        <v>35</v>
      </c>
      <c r="T60" s="37" t="s">
        <v>23</v>
      </c>
      <c r="U60" s="38">
        <v>1000</v>
      </c>
      <c r="V60" s="39">
        <v>3</v>
      </c>
      <c r="W60" s="40">
        <f t="shared" si="6"/>
        <v>3000</v>
      </c>
    </row>
    <row r="61" ht="15">
      <c r="B61" s="12"/>
      <c r="C61" s="28">
        <f>Q61</f>
        <v>48</v>
      </c>
      <c r="D61" s="29" t="str">
        <f t="shared" si="1"/>
        <v xml:space="preserve">Фильтр воздушный карманный ФВК - 287*592-360-3-G4</v>
      </c>
      <c r="E61" s="30" t="s">
        <v>20</v>
      </c>
      <c r="F61" s="30" t="s">
        <v>20</v>
      </c>
      <c r="G61" s="30" t="s">
        <v>20</v>
      </c>
      <c r="H61" s="31" t="str">
        <f t="shared" si="2"/>
        <v>шт</v>
      </c>
      <c r="I61" s="32">
        <f t="shared" si="3"/>
        <v>1750</v>
      </c>
      <c r="J61" s="33">
        <v>0</v>
      </c>
      <c r="K61" s="32">
        <f t="shared" si="4"/>
        <v>12</v>
      </c>
      <c r="L61" s="32">
        <f t="shared" si="5"/>
        <v>0</v>
      </c>
      <c r="M61" s="14"/>
      <c r="Q61" s="28">
        <v>48</v>
      </c>
      <c r="R61" s="35" t="s">
        <v>59</v>
      </c>
      <c r="S61" s="36" t="s">
        <v>35</v>
      </c>
      <c r="T61" s="37" t="s">
        <v>23</v>
      </c>
      <c r="U61" s="38">
        <v>1750</v>
      </c>
      <c r="V61" s="39">
        <v>12</v>
      </c>
      <c r="W61" s="40">
        <f t="shared" si="6"/>
        <v>21000</v>
      </c>
    </row>
    <row r="62" ht="15">
      <c r="B62" s="12"/>
      <c r="C62" s="28">
        <f>Q62</f>
        <v>49</v>
      </c>
      <c r="D62" s="29" t="str">
        <f t="shared" si="1"/>
        <v xml:space="preserve">Фильтр воздушный карманный ФВК - 592*592-360-6-G4</v>
      </c>
      <c r="E62" s="30" t="s">
        <v>20</v>
      </c>
      <c r="F62" s="30" t="s">
        <v>20</v>
      </c>
      <c r="G62" s="30" t="s">
        <v>20</v>
      </c>
      <c r="H62" s="31" t="str">
        <f t="shared" si="2"/>
        <v>шт</v>
      </c>
      <c r="I62" s="32">
        <f t="shared" si="3"/>
        <v>1750</v>
      </c>
      <c r="J62" s="33">
        <v>0</v>
      </c>
      <c r="K62" s="32">
        <f t="shared" si="4"/>
        <v>36</v>
      </c>
      <c r="L62" s="32">
        <f t="shared" si="5"/>
        <v>0</v>
      </c>
      <c r="M62" s="14"/>
      <c r="Q62" s="34">
        <v>49</v>
      </c>
      <c r="R62" s="35" t="s">
        <v>60</v>
      </c>
      <c r="S62" s="36" t="s">
        <v>35</v>
      </c>
      <c r="T62" s="37" t="s">
        <v>23</v>
      </c>
      <c r="U62" s="38">
        <v>1750</v>
      </c>
      <c r="V62" s="39">
        <v>36</v>
      </c>
      <c r="W62" s="40">
        <f t="shared" si="6"/>
        <v>63000</v>
      </c>
    </row>
    <row r="63" ht="15">
      <c r="B63" s="12"/>
      <c r="C63" s="28">
        <f>Q63</f>
        <v>50</v>
      </c>
      <c r="D63" s="29" t="str">
        <f t="shared" si="1"/>
        <v xml:space="preserve">Фильтр карманный ФВК-36-360-3-G4/25 или эквивалент </v>
      </c>
      <c r="E63" s="30" t="s">
        <v>20</v>
      </c>
      <c r="F63" s="30" t="s">
        <v>20</v>
      </c>
      <c r="G63" s="30" t="s">
        <v>20</v>
      </c>
      <c r="H63" s="31" t="str">
        <f t="shared" si="2"/>
        <v>шт</v>
      </c>
      <c r="I63" s="32">
        <f t="shared" si="3"/>
        <v>916.66999999999996</v>
      </c>
      <c r="J63" s="33">
        <v>0</v>
      </c>
      <c r="K63" s="32">
        <f t="shared" si="4"/>
        <v>5</v>
      </c>
      <c r="L63" s="32">
        <f t="shared" si="5"/>
        <v>0</v>
      </c>
      <c r="M63" s="14"/>
      <c r="Q63" s="28">
        <v>50</v>
      </c>
      <c r="R63" s="35" t="s">
        <v>61</v>
      </c>
      <c r="S63" s="36" t="s">
        <v>35</v>
      </c>
      <c r="T63" s="37" t="s">
        <v>23</v>
      </c>
      <c r="U63" s="38">
        <v>916.66999999999996</v>
      </c>
      <c r="V63" s="39">
        <v>5</v>
      </c>
      <c r="W63" s="40">
        <f t="shared" si="6"/>
        <v>4583.3499999999995</v>
      </c>
    </row>
    <row r="64" ht="15">
      <c r="B64" s="12"/>
      <c r="C64" s="28">
        <f>Q64</f>
        <v>51</v>
      </c>
      <c r="D64" s="29" t="str">
        <f t="shared" si="1"/>
        <v xml:space="preserve">Фильтр карманный ФВК-66-360-6-G4/25 или эквивалент</v>
      </c>
      <c r="E64" s="30" t="s">
        <v>20</v>
      </c>
      <c r="F64" s="30" t="s">
        <v>20</v>
      </c>
      <c r="G64" s="30" t="s">
        <v>20</v>
      </c>
      <c r="H64" s="31" t="str">
        <f t="shared" si="2"/>
        <v>шт</v>
      </c>
      <c r="I64" s="32">
        <f t="shared" si="3"/>
        <v>1250</v>
      </c>
      <c r="J64" s="33">
        <v>0</v>
      </c>
      <c r="K64" s="32">
        <f t="shared" si="4"/>
        <v>5</v>
      </c>
      <c r="L64" s="32">
        <f t="shared" si="5"/>
        <v>0</v>
      </c>
      <c r="M64" s="14"/>
      <c r="Q64" s="34">
        <v>51</v>
      </c>
      <c r="R64" s="35" t="s">
        <v>62</v>
      </c>
      <c r="S64" s="36" t="s">
        <v>35</v>
      </c>
      <c r="T64" s="37" t="s">
        <v>23</v>
      </c>
      <c r="U64" s="38">
        <v>1250</v>
      </c>
      <c r="V64" s="39">
        <v>5</v>
      </c>
      <c r="W64" s="40">
        <f t="shared" si="6"/>
        <v>6250</v>
      </c>
    </row>
    <row r="65" ht="75">
      <c r="B65" s="12"/>
      <c r="C65" s="28">
        <f>Q65</f>
        <v>52</v>
      </c>
      <c r="D65" s="29" t="str">
        <f t="shared" si="1"/>
        <v xml:space="preserve">Датчик температуры с хомутом SHUFT ALTF1-NTC10K или эквивалент</v>
      </c>
      <c r="E65" s="30" t="s">
        <v>20</v>
      </c>
      <c r="F65" s="30" t="s">
        <v>20</v>
      </c>
      <c r="G65" s="30" t="s">
        <v>20</v>
      </c>
      <c r="H65" s="31" t="str">
        <f t="shared" si="2"/>
        <v>шт</v>
      </c>
      <c r="I65" s="32">
        <f t="shared" si="3"/>
        <v>2916.6700000000001</v>
      </c>
      <c r="J65" s="33">
        <v>0</v>
      </c>
      <c r="K65" s="32">
        <f t="shared" si="4"/>
        <v>2</v>
      </c>
      <c r="L65" s="32">
        <f t="shared" si="5"/>
        <v>0</v>
      </c>
      <c r="M65" s="14"/>
      <c r="Q65" s="28">
        <v>52</v>
      </c>
      <c r="R65" s="35" t="s">
        <v>63</v>
      </c>
      <c r="S65" s="36" t="s">
        <v>35</v>
      </c>
      <c r="T65" s="37" t="s">
        <v>23</v>
      </c>
      <c r="U65" s="38">
        <v>2916.6700000000001</v>
      </c>
      <c r="V65" s="39">
        <v>2</v>
      </c>
      <c r="W65" s="40">
        <f t="shared" si="6"/>
        <v>5833.3400000000001</v>
      </c>
    </row>
    <row r="66" ht="75">
      <c r="B66" s="12"/>
      <c r="C66" s="28">
        <f>Q66</f>
        <v>53</v>
      </c>
      <c r="D66" s="29" t="str">
        <f t="shared" si="1"/>
        <v xml:space="preserve">Датчик температуры  SHUFT HTF-NTC10K или эквивалент </v>
      </c>
      <c r="E66" s="30" t="s">
        <v>20</v>
      </c>
      <c r="F66" s="30" t="s">
        <v>20</v>
      </c>
      <c r="G66" s="30" t="s">
        <v>20</v>
      </c>
      <c r="H66" s="31" t="str">
        <f t="shared" si="2"/>
        <v>шт</v>
      </c>
      <c r="I66" s="32">
        <f t="shared" si="3"/>
        <v>4583.3299999999999</v>
      </c>
      <c r="J66" s="33">
        <v>0</v>
      </c>
      <c r="K66" s="32">
        <f t="shared" si="4"/>
        <v>2</v>
      </c>
      <c r="L66" s="32">
        <f t="shared" si="5"/>
        <v>0</v>
      </c>
      <c r="M66" s="14"/>
      <c r="Q66" s="34">
        <v>53</v>
      </c>
      <c r="R66" s="35" t="s">
        <v>64</v>
      </c>
      <c r="S66" s="36" t="s">
        <v>35</v>
      </c>
      <c r="T66" s="37" t="s">
        <v>23</v>
      </c>
      <c r="U66" s="38">
        <v>4583.3299999999999</v>
      </c>
      <c r="V66" s="39">
        <v>2</v>
      </c>
      <c r="W66" s="40">
        <f t="shared" si="6"/>
        <v>9166.6599999999999</v>
      </c>
    </row>
    <row r="67" ht="75">
      <c r="B67" s="12"/>
      <c r="C67" s="28">
        <f>Q67</f>
        <v>54</v>
      </c>
      <c r="D67" s="29" t="str">
        <f t="shared" si="1"/>
        <v xml:space="preserve">Дифференциальное реле давления PS-500-L или эквивалент</v>
      </c>
      <c r="E67" s="30" t="s">
        <v>20</v>
      </c>
      <c r="F67" s="30" t="s">
        <v>20</v>
      </c>
      <c r="G67" s="30" t="s">
        <v>20</v>
      </c>
      <c r="H67" s="31" t="str">
        <f t="shared" si="2"/>
        <v>шт</v>
      </c>
      <c r="I67" s="32">
        <f t="shared" si="3"/>
        <v>2916.6700000000001</v>
      </c>
      <c r="J67" s="33">
        <v>0</v>
      </c>
      <c r="K67" s="32">
        <f t="shared" si="4"/>
        <v>2</v>
      </c>
      <c r="L67" s="32">
        <f t="shared" si="5"/>
        <v>0</v>
      </c>
      <c r="M67" s="14"/>
      <c r="Q67" s="28">
        <v>54</v>
      </c>
      <c r="R67" s="35" t="s">
        <v>65</v>
      </c>
      <c r="S67" s="36" t="s">
        <v>35</v>
      </c>
      <c r="T67" s="37" t="s">
        <v>23</v>
      </c>
      <c r="U67" s="38">
        <v>2916.6700000000001</v>
      </c>
      <c r="V67" s="39">
        <v>2</v>
      </c>
      <c r="W67" s="40">
        <f t="shared" si="6"/>
        <v>5833.3400000000001</v>
      </c>
    </row>
    <row r="68" ht="75">
      <c r="B68" s="12"/>
      <c r="C68" s="28">
        <f>Q68</f>
        <v>55</v>
      </c>
      <c r="D68" s="29" t="str">
        <f t="shared" si="1"/>
        <v xml:space="preserve">Реле с датчиком температуры SHUFT TS-6 или эквивалент</v>
      </c>
      <c r="E68" s="30" t="s">
        <v>20</v>
      </c>
      <c r="F68" s="30" t="s">
        <v>20</v>
      </c>
      <c r="G68" s="30" t="s">
        <v>20</v>
      </c>
      <c r="H68" s="31" t="str">
        <f t="shared" si="2"/>
        <v>шт</v>
      </c>
      <c r="I68" s="32">
        <f t="shared" si="3"/>
        <v>7916.6700000000001</v>
      </c>
      <c r="J68" s="33">
        <v>0</v>
      </c>
      <c r="K68" s="32">
        <f t="shared" si="4"/>
        <v>2</v>
      </c>
      <c r="L68" s="32">
        <f t="shared" si="5"/>
        <v>0</v>
      </c>
      <c r="M68" s="14"/>
      <c r="Q68" s="34">
        <v>55</v>
      </c>
      <c r="R68" s="35" t="s">
        <v>66</v>
      </c>
      <c r="S68" s="36" t="s">
        <v>35</v>
      </c>
      <c r="T68" s="37" t="s">
        <v>23</v>
      </c>
      <c r="U68" s="38">
        <v>7916.6700000000001</v>
      </c>
      <c r="V68" s="39">
        <v>2</v>
      </c>
      <c r="W68" s="40">
        <f t="shared" si="6"/>
        <v>15833.34</v>
      </c>
    </row>
    <row r="69" ht="75">
      <c r="B69" s="12"/>
      <c r="C69" s="28">
        <f>Q69</f>
        <v>56</v>
      </c>
      <c r="D69" s="29" t="str">
        <f t="shared" si="1"/>
        <v xml:space="preserve">Трубчатый электронагреватель ТЭН 60 или эквивалент</v>
      </c>
      <c r="E69" s="30" t="s">
        <v>20</v>
      </c>
      <c r="F69" s="30" t="s">
        <v>20</v>
      </c>
      <c r="G69" s="30" t="s">
        <v>20</v>
      </c>
      <c r="H69" s="31" t="str">
        <f t="shared" si="2"/>
        <v>шт</v>
      </c>
      <c r="I69" s="32">
        <f t="shared" si="3"/>
        <v>4583.3299999999999</v>
      </c>
      <c r="J69" s="33">
        <v>0</v>
      </c>
      <c r="K69" s="32">
        <f t="shared" si="4"/>
        <v>10</v>
      </c>
      <c r="L69" s="32">
        <f t="shared" si="5"/>
        <v>0</v>
      </c>
      <c r="M69" s="14"/>
      <c r="Q69" s="28">
        <v>56</v>
      </c>
      <c r="R69" s="35" t="s">
        <v>67</v>
      </c>
      <c r="S69" s="36" t="s">
        <v>22</v>
      </c>
      <c r="T69" s="37" t="s">
        <v>23</v>
      </c>
      <c r="U69" s="38">
        <v>4583.3299999999999</v>
      </c>
      <c r="V69" s="39">
        <v>10</v>
      </c>
      <c r="W69" s="40">
        <f t="shared" si="6"/>
        <v>45833.300000000003</v>
      </c>
    </row>
    <row r="70" ht="75">
      <c r="B70" s="12"/>
      <c r="C70" s="28">
        <f>Q70</f>
        <v>57</v>
      </c>
      <c r="D70" s="29" t="str">
        <f t="shared" si="1"/>
        <v xml:space="preserve">Печь электрическая ПЭТ-4/2,0 или эквивалент</v>
      </c>
      <c r="E70" s="30" t="s">
        <v>20</v>
      </c>
      <c r="F70" s="30" t="s">
        <v>20</v>
      </c>
      <c r="G70" s="30" t="s">
        <v>20</v>
      </c>
      <c r="H70" s="31" t="str">
        <f t="shared" si="2"/>
        <v>шт</v>
      </c>
      <c r="I70" s="32">
        <f t="shared" si="3"/>
        <v>3583.3299999999999</v>
      </c>
      <c r="J70" s="33">
        <v>0</v>
      </c>
      <c r="K70" s="32">
        <f t="shared" si="4"/>
        <v>2</v>
      </c>
      <c r="L70" s="32">
        <f t="shared" si="5"/>
        <v>0</v>
      </c>
      <c r="M70" s="14"/>
      <c r="Q70" s="34">
        <v>57</v>
      </c>
      <c r="R70" s="35" t="s">
        <v>68</v>
      </c>
      <c r="S70" s="36" t="s">
        <v>22</v>
      </c>
      <c r="T70" s="37" t="s">
        <v>23</v>
      </c>
      <c r="U70" s="38">
        <v>3583.3299999999999</v>
      </c>
      <c r="V70" s="39">
        <v>2</v>
      </c>
      <c r="W70" s="40">
        <f t="shared" si="6"/>
        <v>7166.6599999999999</v>
      </c>
    </row>
    <row r="71" ht="75">
      <c r="B71" s="12"/>
      <c r="C71" s="28">
        <f>Q71</f>
        <v>58</v>
      </c>
      <c r="D71" s="29" t="str">
        <f t="shared" si="1"/>
        <v xml:space="preserve">Привод клапана реверсивный С2000-ПКР</v>
      </c>
      <c r="E71" s="30" t="s">
        <v>20</v>
      </c>
      <c r="F71" s="30" t="s">
        <v>20</v>
      </c>
      <c r="G71" s="30" t="s">
        <v>20</v>
      </c>
      <c r="H71" s="31" t="str">
        <f t="shared" si="2"/>
        <v>шт</v>
      </c>
      <c r="I71" s="32">
        <f t="shared" si="3"/>
        <v>7916.6700000000001</v>
      </c>
      <c r="J71" s="33">
        <v>0</v>
      </c>
      <c r="K71" s="32">
        <f t="shared" si="4"/>
        <v>4</v>
      </c>
      <c r="L71" s="32">
        <f t="shared" si="5"/>
        <v>0</v>
      </c>
      <c r="M71" s="14"/>
      <c r="Q71" s="28">
        <v>58</v>
      </c>
      <c r="R71" s="35" t="s">
        <v>69</v>
      </c>
      <c r="S71" s="36" t="s">
        <v>22</v>
      </c>
      <c r="T71" s="37" t="s">
        <v>23</v>
      </c>
      <c r="U71" s="38">
        <v>7916.6700000000001</v>
      </c>
      <c r="V71" s="39">
        <v>4</v>
      </c>
      <c r="W71" s="40">
        <f t="shared" si="6"/>
        <v>31666.68</v>
      </c>
    </row>
    <row r="72" ht="75">
      <c r="B72" s="12"/>
      <c r="C72" s="28">
        <f>Q72</f>
        <v>59</v>
      </c>
      <c r="D72" s="29" t="str">
        <f t="shared" si="1"/>
        <v xml:space="preserve">Обогреватель электрический ОВЭ-4 или эквивалент</v>
      </c>
      <c r="E72" s="30" t="s">
        <v>20</v>
      </c>
      <c r="F72" s="30" t="s">
        <v>20</v>
      </c>
      <c r="G72" s="30" t="s">
        <v>20</v>
      </c>
      <c r="H72" s="31" t="str">
        <f t="shared" si="2"/>
        <v>шт</v>
      </c>
      <c r="I72" s="32">
        <f t="shared" si="3"/>
        <v>20833.330000000002</v>
      </c>
      <c r="J72" s="33">
        <v>0</v>
      </c>
      <c r="K72" s="32">
        <f t="shared" si="4"/>
        <v>3</v>
      </c>
      <c r="L72" s="32">
        <f t="shared" si="5"/>
        <v>0</v>
      </c>
      <c r="M72" s="14"/>
      <c r="Q72" s="34">
        <v>59</v>
      </c>
      <c r="R72" s="35" t="s">
        <v>31</v>
      </c>
      <c r="S72" s="36" t="s">
        <v>22</v>
      </c>
      <c r="T72" s="37" t="s">
        <v>23</v>
      </c>
      <c r="U72" s="38">
        <v>20833.330000000002</v>
      </c>
      <c r="V72" s="39">
        <v>3</v>
      </c>
      <c r="W72" s="40">
        <f t="shared" si="6"/>
        <v>62499.990000000005</v>
      </c>
    </row>
    <row r="73" ht="75">
      <c r="B73" s="12"/>
      <c r="C73" s="28">
        <f>Q73</f>
        <v>60</v>
      </c>
      <c r="D73" s="29" t="str">
        <f t="shared" si="1"/>
        <v xml:space="preserve">Электрический обогреватель Spot E-PRO 1250 или эквивалент </v>
      </c>
      <c r="E73" s="30" t="s">
        <v>20</v>
      </c>
      <c r="F73" s="30" t="s">
        <v>20</v>
      </c>
      <c r="G73" s="30" t="s">
        <v>20</v>
      </c>
      <c r="H73" s="31" t="str">
        <f t="shared" si="2"/>
        <v>шт</v>
      </c>
      <c r="I73" s="32">
        <f t="shared" si="3"/>
        <v>19166.669999999998</v>
      </c>
      <c r="J73" s="33">
        <v>0</v>
      </c>
      <c r="K73" s="32">
        <f t="shared" si="4"/>
        <v>2</v>
      </c>
      <c r="L73" s="32">
        <f t="shared" si="5"/>
        <v>0</v>
      </c>
      <c r="M73" s="14"/>
      <c r="Q73" s="28">
        <v>60</v>
      </c>
      <c r="R73" s="35" t="s">
        <v>27</v>
      </c>
      <c r="S73" s="36" t="s">
        <v>22</v>
      </c>
      <c r="T73" s="37" t="s">
        <v>23</v>
      </c>
      <c r="U73" s="38">
        <v>19166.669999999998</v>
      </c>
      <c r="V73" s="39">
        <v>2</v>
      </c>
      <c r="W73" s="40">
        <f t="shared" si="6"/>
        <v>38333.339999999997</v>
      </c>
    </row>
    <row r="74" ht="75">
      <c r="B74" s="12"/>
      <c r="C74" s="28">
        <f>Q74</f>
        <v>61</v>
      </c>
      <c r="D74" s="29" t="str">
        <f t="shared" si="1"/>
        <v xml:space="preserve">Тепловая пушка СФО-25</v>
      </c>
      <c r="E74" s="30" t="s">
        <v>20</v>
      </c>
      <c r="F74" s="30" t="s">
        <v>20</v>
      </c>
      <c r="G74" s="30" t="s">
        <v>20</v>
      </c>
      <c r="H74" s="31" t="str">
        <f t="shared" si="2"/>
        <v>шт</v>
      </c>
      <c r="I74" s="32">
        <f t="shared" si="3"/>
        <v>45833.330000000002</v>
      </c>
      <c r="J74" s="33">
        <v>0</v>
      </c>
      <c r="K74" s="32">
        <f t="shared" si="4"/>
        <v>4</v>
      </c>
      <c r="L74" s="32">
        <f t="shared" si="5"/>
        <v>0</v>
      </c>
      <c r="M74" s="14"/>
      <c r="Q74" s="34">
        <v>61</v>
      </c>
      <c r="R74" s="35" t="s">
        <v>70</v>
      </c>
      <c r="S74" s="36" t="s">
        <v>22</v>
      </c>
      <c r="T74" s="41" t="s">
        <v>23</v>
      </c>
      <c r="U74" s="38">
        <v>45833.330000000002</v>
      </c>
      <c r="V74" s="42">
        <v>4</v>
      </c>
      <c r="W74" s="40">
        <f t="shared" si="6"/>
        <v>183333.32000000001</v>
      </c>
    </row>
    <row r="75" ht="75">
      <c r="B75" s="12"/>
      <c r="C75" s="28">
        <f>Q75</f>
        <v>62</v>
      </c>
      <c r="D75" s="29" t="str">
        <f t="shared" si="1"/>
        <v xml:space="preserve">Тепловая пушка СФО-6 или эквивалент </v>
      </c>
      <c r="E75" s="30" t="s">
        <v>20</v>
      </c>
      <c r="F75" s="30" t="s">
        <v>20</v>
      </c>
      <c r="G75" s="30" t="s">
        <v>20</v>
      </c>
      <c r="H75" s="31" t="str">
        <f t="shared" si="2"/>
        <v>шт</v>
      </c>
      <c r="I75" s="32">
        <f t="shared" si="3"/>
        <v>20416.669999999998</v>
      </c>
      <c r="J75" s="33">
        <v>0</v>
      </c>
      <c r="K75" s="32">
        <f t="shared" si="4"/>
        <v>6</v>
      </c>
      <c r="L75" s="32">
        <f t="shared" si="5"/>
        <v>0</v>
      </c>
      <c r="M75" s="14"/>
      <c r="Q75" s="28">
        <v>62</v>
      </c>
      <c r="R75" s="35" t="s">
        <v>29</v>
      </c>
      <c r="S75" s="36" t="s">
        <v>22</v>
      </c>
      <c r="T75" s="41" t="s">
        <v>23</v>
      </c>
      <c r="U75" s="38">
        <v>20416.669999999998</v>
      </c>
      <c r="V75" s="42">
        <v>6</v>
      </c>
      <c r="W75" s="40">
        <f t="shared" si="6"/>
        <v>122500.01999999999</v>
      </c>
    </row>
    <row r="76" ht="75">
      <c r="B76" s="12"/>
      <c r="C76" s="28">
        <f>Q76</f>
        <v>63</v>
      </c>
      <c r="D76" s="29" t="str">
        <f t="shared" si="1"/>
        <v xml:space="preserve">Конвектор РЕСАНТА ОК-2000 или эквивалент</v>
      </c>
      <c r="E76" s="30" t="s">
        <v>20</v>
      </c>
      <c r="F76" s="30" t="s">
        <v>20</v>
      </c>
      <c r="G76" s="30" t="s">
        <v>20</v>
      </c>
      <c r="H76" s="31" t="str">
        <f t="shared" si="2"/>
        <v>шт</v>
      </c>
      <c r="I76" s="32">
        <f t="shared" si="3"/>
        <v>13333.33</v>
      </c>
      <c r="J76" s="33">
        <v>0</v>
      </c>
      <c r="K76" s="32">
        <f t="shared" si="4"/>
        <v>5</v>
      </c>
      <c r="L76" s="32">
        <f t="shared" si="5"/>
        <v>0</v>
      </c>
      <c r="M76" s="14"/>
      <c r="Q76" s="34">
        <v>63</v>
      </c>
      <c r="R76" s="35" t="s">
        <v>26</v>
      </c>
      <c r="S76" s="36" t="s">
        <v>22</v>
      </c>
      <c r="T76" s="41" t="s">
        <v>23</v>
      </c>
      <c r="U76" s="38">
        <v>13333.33</v>
      </c>
      <c r="V76" s="42">
        <v>5</v>
      </c>
      <c r="W76" s="40">
        <f t="shared" si="6"/>
        <v>66666.649999999994</v>
      </c>
    </row>
    <row r="77" ht="75">
      <c r="B77" s="12"/>
      <c r="C77" s="28">
        <f>Q77</f>
        <v>64</v>
      </c>
      <c r="D77" s="29" t="str">
        <f t="shared" si="1"/>
        <v xml:space="preserve">Пушка тепловая </v>
      </c>
      <c r="E77" s="30" t="s">
        <v>20</v>
      </c>
      <c r="F77" s="30" t="s">
        <v>20</v>
      </c>
      <c r="G77" s="30" t="s">
        <v>20</v>
      </c>
      <c r="H77" s="31" t="str">
        <f t="shared" si="2"/>
        <v>шт</v>
      </c>
      <c r="I77" s="32">
        <f t="shared" si="3"/>
        <v>12083.33</v>
      </c>
      <c r="J77" s="33">
        <v>0</v>
      </c>
      <c r="K77" s="32">
        <f t="shared" si="4"/>
        <v>6</v>
      </c>
      <c r="L77" s="32">
        <f t="shared" si="5"/>
        <v>0</v>
      </c>
      <c r="M77" s="14"/>
      <c r="Q77" s="28">
        <v>64</v>
      </c>
      <c r="R77" s="35" t="s">
        <v>30</v>
      </c>
      <c r="S77" s="36" t="s">
        <v>22</v>
      </c>
      <c r="T77" s="41" t="s">
        <v>23</v>
      </c>
      <c r="U77" s="38">
        <v>12083.33</v>
      </c>
      <c r="V77" s="42">
        <v>6</v>
      </c>
      <c r="W77" s="40">
        <f t="shared" si="6"/>
        <v>72499.979999999996</v>
      </c>
    </row>
    <row r="78" ht="24" customHeight="1">
      <c r="B78" s="12"/>
      <c r="C78" s="43" t="s">
        <v>71</v>
      </c>
      <c r="D78" s="44"/>
      <c r="E78" s="44"/>
      <c r="F78" s="44"/>
      <c r="G78" s="44"/>
      <c r="H78" s="44"/>
      <c r="I78" s="45"/>
      <c r="J78" s="46" t="s">
        <v>72</v>
      </c>
      <c r="K78" s="47"/>
      <c r="L78" s="48">
        <f>SUM(L74:L77)</f>
        <v>0</v>
      </c>
      <c r="M78" s="14"/>
      <c r="Q78" s="49" t="s">
        <v>73</v>
      </c>
      <c r="R78" s="50"/>
      <c r="S78" s="50"/>
      <c r="T78" s="51"/>
      <c r="U78" s="52" t="s">
        <v>72</v>
      </c>
      <c r="V78" s="53"/>
      <c r="W78" s="54">
        <f>SUM(W14:W77)</f>
        <v>5010933.2599999998</v>
      </c>
    </row>
    <row r="79" ht="24" customHeight="1">
      <c r="B79" s="12"/>
      <c r="C79" s="55"/>
      <c r="D79" s="56"/>
      <c r="E79" s="56"/>
      <c r="F79" s="56"/>
      <c r="G79" s="56"/>
      <c r="H79" s="56"/>
      <c r="I79" s="57"/>
      <c r="J79" s="58" t="s">
        <v>74</v>
      </c>
      <c r="K79" s="59">
        <v>0.20000000000000001</v>
      </c>
      <c r="L79" s="48">
        <f>K79*L78</f>
        <v>0</v>
      </c>
      <c r="M79" s="14"/>
      <c r="Q79" s="49"/>
      <c r="R79" s="50"/>
      <c r="S79" s="50"/>
      <c r="T79" s="51"/>
      <c r="U79" s="60" t="s">
        <v>74</v>
      </c>
      <c r="V79" s="61">
        <v>0.20000000000000001</v>
      </c>
      <c r="W79" s="62">
        <f>V79*W78</f>
        <v>1002186.652</v>
      </c>
    </row>
    <row r="80" ht="24" customHeight="1">
      <c r="B80" s="12"/>
      <c r="C80" s="63"/>
      <c r="D80" s="64"/>
      <c r="E80" s="64"/>
      <c r="F80" s="64"/>
      <c r="G80" s="64"/>
      <c r="H80" s="64"/>
      <c r="I80" s="65"/>
      <c r="J80" s="46" t="s">
        <v>75</v>
      </c>
      <c r="K80" s="47"/>
      <c r="L80" s="48">
        <f>SUM(L78:L79)</f>
        <v>0</v>
      </c>
      <c r="M80" s="14"/>
      <c r="Q80" s="66"/>
      <c r="R80" s="67"/>
      <c r="S80" s="67"/>
      <c r="T80" s="68"/>
      <c r="U80" s="69" t="s">
        <v>75</v>
      </c>
      <c r="V80" s="70"/>
      <c r="W80" s="62">
        <f>SUM(W78:W79)</f>
        <v>6013119.9119999995</v>
      </c>
    </row>
    <row r="81" ht="24" customHeight="1">
      <c r="B81" s="12"/>
      <c r="C81" s="1"/>
      <c r="D81" s="1"/>
      <c r="E81" s="1"/>
      <c r="F81" s="1"/>
      <c r="G81" s="1"/>
      <c r="H81" s="1"/>
      <c r="I81" s="1"/>
      <c r="J81" s="1"/>
      <c r="K81" s="2"/>
      <c r="L81" s="1"/>
      <c r="M81" s="14"/>
      <c r="Q81" s="16"/>
      <c r="R81" s="16"/>
      <c r="S81" s="16"/>
      <c r="T81" s="16"/>
      <c r="U81" s="16"/>
      <c r="V81" s="16"/>
      <c r="W81" s="16"/>
    </row>
    <row r="82" ht="15.75" customHeight="1">
      <c r="B82" s="12"/>
      <c r="C82" s="20"/>
      <c r="D82" s="20"/>
      <c r="E82" s="20"/>
      <c r="F82" s="71"/>
      <c r="G82" s="72"/>
      <c r="H82" s="71"/>
      <c r="I82" s="73"/>
      <c r="J82" s="73"/>
      <c r="K82" s="74"/>
      <c r="L82" s="73"/>
      <c r="M82" s="14"/>
      <c r="Q82" s="3"/>
      <c r="R82" s="75"/>
      <c r="S82" s="75"/>
      <c r="T82" s="75"/>
      <c r="U82" s="75"/>
      <c r="V82" s="75"/>
      <c r="W82" s="75"/>
    </row>
    <row r="83" ht="15">
      <c r="B83" s="12"/>
      <c r="C83" s="76" t="s">
        <v>76</v>
      </c>
      <c r="D83" s="76"/>
      <c r="E83" s="76"/>
      <c r="F83" s="71"/>
      <c r="G83" s="77" t="s">
        <v>77</v>
      </c>
      <c r="H83" s="71" t="s">
        <v>78</v>
      </c>
      <c r="I83" s="76" t="s">
        <v>79</v>
      </c>
      <c r="J83" s="76"/>
      <c r="K83" s="78"/>
      <c r="L83" s="76"/>
      <c r="M83" s="14"/>
      <c r="Q83" s="75"/>
      <c r="R83" s="75"/>
      <c r="S83" s="75"/>
      <c r="T83" s="75"/>
      <c r="U83" s="75"/>
      <c r="V83" s="75"/>
      <c r="W83" s="75"/>
    </row>
    <row r="84" ht="16.5">
      <c r="B84" s="79"/>
      <c r="C84" s="80"/>
      <c r="D84" s="80"/>
      <c r="E84" s="80"/>
      <c r="F84" s="80"/>
      <c r="G84" s="80"/>
      <c r="H84" s="80"/>
      <c r="I84" s="80"/>
      <c r="J84" s="80"/>
      <c r="K84" s="81"/>
      <c r="L84" s="80"/>
      <c r="M84" s="82"/>
      <c r="Q84" s="16"/>
      <c r="R84" s="16"/>
      <c r="S84" s="16"/>
      <c r="T84" s="16"/>
      <c r="U84" s="16"/>
      <c r="V84" s="16"/>
      <c r="W84" s="16"/>
    </row>
    <row r="85" ht="15.75" customHeight="1">
      <c r="B85" s="1"/>
      <c r="C85" s="1"/>
      <c r="D85" s="1"/>
      <c r="E85" s="1"/>
      <c r="F85" s="1"/>
      <c r="G85" s="1"/>
      <c r="H85" s="1"/>
      <c r="I85" s="1"/>
      <c r="J85" s="1"/>
      <c r="K85" s="2"/>
      <c r="L85" s="1"/>
      <c r="M85" s="1"/>
      <c r="Q85" s="83"/>
      <c r="R85" s="84"/>
      <c r="S85" s="84"/>
      <c r="T85" s="84"/>
      <c r="U85" s="84"/>
      <c r="V85" s="84"/>
      <c r="W85" s="84"/>
    </row>
    <row r="86" ht="15.75" customHeight="1">
      <c r="B86" s="85" t="s">
        <v>80</v>
      </c>
      <c r="C86" s="85"/>
      <c r="D86" s="85"/>
      <c r="E86" s="85"/>
      <c r="F86" s="85"/>
      <c r="G86" s="85"/>
      <c r="H86" s="85"/>
      <c r="I86" s="85"/>
      <c r="J86" s="85"/>
      <c r="K86" s="86"/>
      <c r="L86" s="85"/>
      <c r="M86" s="85"/>
      <c r="Q86" s="84"/>
      <c r="R86" s="84"/>
      <c r="S86" s="84"/>
      <c r="T86" s="84"/>
      <c r="U86" s="84"/>
      <c r="V86" s="84"/>
      <c r="W86" s="84"/>
    </row>
    <row r="87">
      <c r="B87" s="85"/>
      <c r="C87" s="85"/>
      <c r="D87" s="85"/>
      <c r="E87" s="85"/>
      <c r="F87" s="85"/>
      <c r="G87" s="85"/>
      <c r="H87" s="85"/>
      <c r="I87" s="85"/>
      <c r="J87" s="85"/>
      <c r="K87" s="86"/>
      <c r="L87" s="85"/>
      <c r="M87" s="85"/>
      <c r="Q87" s="84"/>
      <c r="R87" s="84"/>
      <c r="S87" s="84"/>
      <c r="T87" s="84"/>
      <c r="U87" s="84"/>
      <c r="V87" s="84"/>
      <c r="W87" s="84"/>
    </row>
    <row r="88">
      <c r="L88" s="1"/>
      <c r="Q88" s="84"/>
      <c r="R88" s="84"/>
      <c r="S88" s="84"/>
      <c r="T88" s="84"/>
      <c r="U88" s="84"/>
      <c r="V88" s="84"/>
      <c r="W88" s="84"/>
    </row>
    <row r="89">
      <c r="Q89" s="84"/>
      <c r="R89" s="84"/>
      <c r="S89" s="84"/>
      <c r="T89" s="84"/>
      <c r="U89" s="84"/>
      <c r="V89" s="84"/>
      <c r="W89" s="84"/>
    </row>
    <row r="90">
      <c r="Q90" s="84"/>
      <c r="R90" s="84"/>
      <c r="S90" s="84"/>
      <c r="T90" s="84"/>
      <c r="U90" s="84"/>
      <c r="V90" s="84"/>
      <c r="W90" s="84"/>
    </row>
    <row r="91">
      <c r="Q91" s="84"/>
      <c r="R91" s="84"/>
      <c r="S91" s="84"/>
      <c r="T91" s="84"/>
      <c r="U91" s="84"/>
      <c r="V91" s="84"/>
      <c r="W91" s="84"/>
    </row>
    <row r="92">
      <c r="Q92" s="84"/>
      <c r="R92" s="84"/>
      <c r="S92" s="84"/>
      <c r="T92" s="84"/>
      <c r="U92" s="84"/>
      <c r="V92" s="84"/>
      <c r="W92" s="84"/>
    </row>
    <row r="93">
      <c r="Q93" s="84"/>
      <c r="R93" s="84"/>
      <c r="S93" s="84"/>
      <c r="T93" s="84"/>
      <c r="U93" s="84"/>
      <c r="V93" s="84"/>
      <c r="W93" s="84"/>
    </row>
    <row r="94">
      <c r="Q94" s="84"/>
      <c r="R94" s="84"/>
      <c r="S94" s="84"/>
      <c r="T94" s="84"/>
      <c r="U94" s="84"/>
      <c r="V94" s="84"/>
      <c r="W94" s="84"/>
    </row>
    <row r="95">
      <c r="Q95" s="84"/>
      <c r="R95" s="84"/>
      <c r="S95" s="84"/>
      <c r="T95" s="84"/>
      <c r="U95" s="84"/>
      <c r="V95" s="84"/>
      <c r="W95" s="84"/>
    </row>
    <row r="96" ht="24.75" customHeight="1">
      <c r="Q96" s="84"/>
      <c r="R96" s="84"/>
      <c r="S96" s="84"/>
      <c r="T96" s="84"/>
      <c r="U96" s="84"/>
      <c r="V96" s="84"/>
      <c r="W96" s="84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23">
    <mergeCell ref="B1:W1"/>
    <mergeCell ref="Q3:W5"/>
    <mergeCell ref="C7:L7"/>
    <mergeCell ref="Q7:W7"/>
    <mergeCell ref="C9:D9"/>
    <mergeCell ref="E9:I9"/>
    <mergeCell ref="C10:D10"/>
    <mergeCell ref="E10:I10"/>
    <mergeCell ref="C11:D11"/>
    <mergeCell ref="E11:I11"/>
    <mergeCell ref="C78:I80"/>
    <mergeCell ref="J78:K78"/>
    <mergeCell ref="Q78:T80"/>
    <mergeCell ref="U78:V78"/>
    <mergeCell ref="J80:K80"/>
    <mergeCell ref="U80:V80"/>
    <mergeCell ref="C82:E82"/>
    <mergeCell ref="I82:L82"/>
    <mergeCell ref="Q82:W83"/>
    <mergeCell ref="C83:E83"/>
    <mergeCell ref="I83:L83"/>
    <mergeCell ref="Q85:W96"/>
    <mergeCell ref="B86:M87"/>
  </mergeCells>
  <printOptions headings="0" gridLines="0"/>
  <pageMargins left="0.25" right="0.25" top="0.75" bottom="0.75" header="0.29999999999999999" footer="0.29999999999999999"/>
  <pageSetup paperSize="9" scale="43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revision>14</cp:revision>
  <dcterms:created xsi:type="dcterms:W3CDTF">2023-05-26T08:17:29Z</dcterms:created>
  <dcterms:modified xsi:type="dcterms:W3CDTF">2025-12-03T23:47:25Z</dcterms:modified>
</cp:coreProperties>
</file>